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okoliOblak\Radna površina\Godišnj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G299" i="9"/>
  <c r="F299" i="9"/>
  <c r="B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E283" i="9" s="1"/>
  <c r="B283" i="9" s="1"/>
  <c r="G283" i="9"/>
  <c r="F283" i="9"/>
  <c r="H282" i="9"/>
  <c r="E282" i="9" s="1"/>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s="1"/>
  <c r="B217" i="9" s="1"/>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E59" i="9"/>
  <c r="B59" i="9" s="1"/>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D85" i="8"/>
  <c r="D80" i="8"/>
  <c r="C1555" i="1" s="1"/>
  <c r="D75" i="8"/>
  <c r="D70" i="8"/>
  <c r="D65" i="8"/>
  <c r="C1540" i="1" s="1"/>
  <c r="G1540" i="1" s="1"/>
  <c r="D60" i="8"/>
  <c r="C1535" i="1" s="1"/>
  <c r="D55" i="8"/>
  <c r="D50" i="8"/>
  <c r="D44" i="8"/>
  <c r="D36" i="8"/>
  <c r="D26" i="8"/>
  <c r="C1501" i="1" s="1"/>
  <c r="H1501" i="1" s="1"/>
  <c r="D18" i="8"/>
  <c r="D8" i="8"/>
  <c r="C1483" i="1" s="1"/>
  <c r="H1483" i="1" s="1"/>
  <c r="E44" i="7"/>
  <c r="D44" i="7"/>
  <c r="H32" i="3" s="1"/>
  <c r="E39" i="7"/>
  <c r="D39" i="7"/>
  <c r="E30" i="7"/>
  <c r="D30" i="7"/>
  <c r="E23" i="7"/>
  <c r="D23" i="7"/>
  <c r="E14" i="7"/>
  <c r="D14" i="7"/>
  <c r="C1445" i="1" s="1"/>
  <c r="E7" i="7"/>
  <c r="D1438" i="1" s="1"/>
  <c r="D7" i="7"/>
  <c r="C1438"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I27" i="3" s="1"/>
  <c r="D115" i="6"/>
  <c r="D114"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H1322" i="1" s="1"/>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D10" i="6"/>
  <c r="F10" i="6" s="1"/>
  <c r="F9" i="6"/>
  <c r="F8" i="6"/>
  <c r="F7" i="6"/>
  <c r="E6" i="6"/>
  <c r="D6" i="6"/>
  <c r="F6"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H1227" i="1" s="1"/>
  <c r="D250" i="5"/>
  <c r="F249" i="5"/>
  <c r="F248" i="5"/>
  <c r="F247" i="5"/>
  <c r="E246" i="5"/>
  <c r="D246" i="5"/>
  <c r="D245" i="5"/>
  <c r="F244" i="5"/>
  <c r="F243" i="5"/>
  <c r="E242" i="5"/>
  <c r="D242" i="5"/>
  <c r="F242" i="5" s="1"/>
  <c r="F241" i="5"/>
  <c r="F240" i="5"/>
  <c r="E239" i="5"/>
  <c r="E238" i="5" s="1"/>
  <c r="D1215" i="1" s="1"/>
  <c r="D239" i="5"/>
  <c r="F236" i="5"/>
  <c r="F235" i="5"/>
  <c r="E234" i="5"/>
  <c r="D1211" i="1" s="1"/>
  <c r="H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104" i="1" s="1"/>
  <c r="H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E79" i="5"/>
  <c r="E78" i="5" s="1"/>
  <c r="D1056" i="1" s="1"/>
  <c r="H1056" i="1" s="1"/>
  <c r="D79" i="5"/>
  <c r="F79" i="5" s="1"/>
  <c r="D78"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45" i="5"/>
  <c r="F45" i="5" s="1"/>
  <c r="F44" i="5"/>
  <c r="F43" i="5"/>
  <c r="F42" i="5"/>
  <c r="E41" i="5"/>
  <c r="D41" i="5"/>
  <c r="F41" i="5" s="1"/>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D997" i="1" s="1"/>
  <c r="H997" i="1" s="1"/>
  <c r="D19" i="5"/>
  <c r="F18" i="5"/>
  <c r="F17" i="5"/>
  <c r="F16" i="5"/>
  <c r="F15" i="5"/>
  <c r="F14"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1" i="1" s="1"/>
  <c r="H611" i="1" s="1"/>
  <c r="D617" i="4"/>
  <c r="F617" i="4" s="1"/>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G143" i="9" s="1"/>
  <c r="F602" i="4"/>
  <c r="F601" i="4"/>
  <c r="F600" i="4"/>
  <c r="E599" i="4"/>
  <c r="D593" i="1" s="1"/>
  <c r="H593" i="1" s="1"/>
  <c r="D599" i="4"/>
  <c r="F599" i="4" s="1"/>
  <c r="F598" i="4"/>
  <c r="F597" i="4"/>
  <c r="F596" i="4"/>
  <c r="F595" i="4"/>
  <c r="E594" i="4"/>
  <c r="D588" i="1" s="1"/>
  <c r="H588" i="1" s="1"/>
  <c r="D594" i="4"/>
  <c r="F594" i="4" s="1"/>
  <c r="E593" i="4"/>
  <c r="D587" i="1"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2" i="1" s="1"/>
  <c r="H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E484" i="4" s="1"/>
  <c r="D478" i="1" s="1"/>
  <c r="H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3" i="1" s="1"/>
  <c r="D469" i="4"/>
  <c r="F469" i="4" s="1"/>
  <c r="F468" i="4"/>
  <c r="F467" i="4"/>
  <c r="E466" i="4"/>
  <c r="D466" i="4"/>
  <c r="F466" i="4" s="1"/>
  <c r="F465" i="4"/>
  <c r="F464" i="4"/>
  <c r="E463" i="4"/>
  <c r="D463" i="4"/>
  <c r="F463" i="4" s="1"/>
  <c r="F462" i="4"/>
  <c r="F461" i="4"/>
  <c r="E460" i="4"/>
  <c r="D460" i="4"/>
  <c r="F460" i="4" s="1"/>
  <c r="E459" i="4"/>
  <c r="D453" i="1"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16" i="1" s="1"/>
  <c r="H416" i="1" s="1"/>
  <c r="D422" i="4"/>
  <c r="F422" i="4" s="1"/>
  <c r="E421" i="4"/>
  <c r="E418" i="4"/>
  <c r="D418" i="4"/>
  <c r="F418" i="4" s="1"/>
  <c r="E417" i="4"/>
  <c r="D412" i="1" s="1"/>
  <c r="D417" i="4"/>
  <c r="D644" i="4" s="1"/>
  <c r="F644" i="4" s="1"/>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86" i="1" s="1"/>
  <c r="H386" i="1" s="1"/>
  <c r="D391" i="4"/>
  <c r="F391" i="4" s="1"/>
  <c r="F390" i="4"/>
  <c r="F389" i="4"/>
  <c r="E388" i="4"/>
  <c r="D383" i="1" s="1"/>
  <c r="H383" i="1" s="1"/>
  <c r="D388" i="4"/>
  <c r="F388" i="4" s="1"/>
  <c r="F387" i="4"/>
  <c r="F386" i="4"/>
  <c r="F385" i="4"/>
  <c r="F384" i="4"/>
  <c r="E383" i="4"/>
  <c r="D378" i="1" s="1"/>
  <c r="H378" i="1" s="1"/>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E363" i="4" s="1"/>
  <c r="D358" i="1" s="1"/>
  <c r="H358" i="1" s="1"/>
  <c r="D364" i="4"/>
  <c r="F364" i="4" s="1"/>
  <c r="D363" i="4"/>
  <c r="F363" i="4" s="1"/>
  <c r="F362" i="4"/>
  <c r="F361" i="4"/>
  <c r="F360" i="4"/>
  <c r="F359" i="4"/>
  <c r="F358" i="4"/>
  <c r="F357" i="4"/>
  <c r="E356" i="4"/>
  <c r="D356" i="4"/>
  <c r="F356" i="4" s="1"/>
  <c r="F355" i="4"/>
  <c r="F354" i="4"/>
  <c r="F353" i="4"/>
  <c r="E352" i="4"/>
  <c r="E351" i="4" s="1"/>
  <c r="E350" i="4" s="1"/>
  <c r="D345" i="1" s="1"/>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299" i="1" s="1"/>
  <c r="H299" i="1" s="1"/>
  <c r="D304" i="4"/>
  <c r="F304" i="4" s="1"/>
  <c r="F303" i="4"/>
  <c r="F302" i="4"/>
  <c r="F301" i="4"/>
  <c r="E300" i="4"/>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4" i="4"/>
  <c r="D263" i="4" s="1"/>
  <c r="F262" i="4"/>
  <c r="F261" i="4"/>
  <c r="F260" i="4"/>
  <c r="E259" i="4"/>
  <c r="D255" i="1" s="1"/>
  <c r="H255" i="1" s="1"/>
  <c r="D259" i="4"/>
  <c r="F258" i="4"/>
  <c r="F257" i="4"/>
  <c r="F256" i="4"/>
  <c r="F255" i="4"/>
  <c r="F254" i="4"/>
  <c r="E253" i="4"/>
  <c r="D253" i="4"/>
  <c r="F253" i="4" s="1"/>
  <c r="D252" i="4"/>
  <c r="F251" i="4"/>
  <c r="F250" i="4"/>
  <c r="F249" i="4"/>
  <c r="F248" i="4"/>
  <c r="E247" i="4"/>
  <c r="D243" i="1" s="1"/>
  <c r="H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H227" i="1" s="1"/>
  <c r="D231" i="4"/>
  <c r="F231" i="4" s="1"/>
  <c r="F230" i="4"/>
  <c r="F229" i="4"/>
  <c r="E228" i="4"/>
  <c r="D224" i="1" s="1"/>
  <c r="H224" i="1" s="1"/>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H192" i="1" s="1"/>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9" i="4" s="1"/>
  <c r="F168" i="4"/>
  <c r="F167" i="4"/>
  <c r="F166" i="4"/>
  <c r="F165" i="4"/>
  <c r="E164" i="4"/>
  <c r="D164" i="4"/>
  <c r="D163" i="4" s="1"/>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4" i="1" s="1"/>
  <c r="H124" i="1" s="1"/>
  <c r="D128" i="4"/>
  <c r="F127" i="4"/>
  <c r="F126" i="4"/>
  <c r="E125" i="4"/>
  <c r="E124" i="4" s="1"/>
  <c r="D120" i="1" s="1"/>
  <c r="H120" i="1" s="1"/>
  <c r="D125" i="4"/>
  <c r="D124" i="4"/>
  <c r="F124" i="4" s="1"/>
  <c r="F123" i="4"/>
  <c r="F122" i="4"/>
  <c r="F121" i="4"/>
  <c r="E120" i="4"/>
  <c r="D116" i="1" s="1"/>
  <c r="H116" i="1" s="1"/>
  <c r="D120" i="4"/>
  <c r="F120" i="4" s="1"/>
  <c r="F119" i="4"/>
  <c r="F118" i="4"/>
  <c r="F117" i="4"/>
  <c r="F116" i="4"/>
  <c r="F115" i="4"/>
  <c r="F114" i="4"/>
  <c r="F113" i="4"/>
  <c r="E112" i="4"/>
  <c r="D108" i="1" s="1"/>
  <c r="H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H78" i="1" s="1"/>
  <c r="D83" i="4"/>
  <c r="F83" i="4" s="1"/>
  <c r="D82" i="4"/>
  <c r="F82" i="4" s="1"/>
  <c r="F81" i="4"/>
  <c r="F80" i="4"/>
  <c r="F79" i="4"/>
  <c r="F78" i="4"/>
  <c r="E77" i="4"/>
  <c r="D73" i="1" s="1"/>
  <c r="H73" i="1" s="1"/>
  <c r="D77" i="4"/>
  <c r="F77" i="4" s="1"/>
  <c r="F76" i="4"/>
  <c r="F75" i="4"/>
  <c r="E74" i="4"/>
  <c r="D70" i="1" s="1"/>
  <c r="H70" i="1" s="1"/>
  <c r="D74" i="4"/>
  <c r="F73" i="4"/>
  <c r="F72" i="4"/>
  <c r="E71" i="4"/>
  <c r="D67" i="1" s="1"/>
  <c r="H67" i="1" s="1"/>
  <c r="D71" i="4"/>
  <c r="F71" i="4" s="1"/>
  <c r="F70" i="4"/>
  <c r="F69" i="4"/>
  <c r="E68" i="4"/>
  <c r="D64" i="1" s="1"/>
  <c r="H64" i="1" s="1"/>
  <c r="D68" i="4"/>
  <c r="F67" i="4"/>
  <c r="F66" i="4"/>
  <c r="E65" i="4"/>
  <c r="D61" i="1" s="1"/>
  <c r="H61" i="1" s="1"/>
  <c r="D65" i="4"/>
  <c r="F65" i="4" s="1"/>
  <c r="F64" i="4"/>
  <c r="F63" i="4"/>
  <c r="E62" i="4"/>
  <c r="D58" i="1" s="1"/>
  <c r="H58" i="1" s="1"/>
  <c r="D62" i="4"/>
  <c r="F62" i="4" s="1"/>
  <c r="F61" i="4"/>
  <c r="F60" i="4"/>
  <c r="E59" i="4"/>
  <c r="D55" i="1" s="1"/>
  <c r="H55" i="1" s="1"/>
  <c r="D59" i="4"/>
  <c r="F59" i="4" s="1"/>
  <c r="F58" i="4"/>
  <c r="F57" i="4"/>
  <c r="F56" i="4"/>
  <c r="F55" i="4"/>
  <c r="E54" i="4"/>
  <c r="D50" i="1" s="1"/>
  <c r="H50" i="1" s="1"/>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E17" i="4"/>
  <c r="D13" i="1" s="1"/>
  <c r="H13" i="1" s="1"/>
  <c r="D17" i="4"/>
  <c r="F17" i="4" s="1"/>
  <c r="F16" i="4"/>
  <c r="F15" i="4"/>
  <c r="F14" i="4"/>
  <c r="F13" i="4"/>
  <c r="F12" i="4"/>
  <c r="F11" i="4"/>
  <c r="F10" i="4"/>
  <c r="F9" i="4"/>
  <c r="E8" i="4"/>
  <c r="D4" i="1" s="1"/>
  <c r="H4" i="1" s="1"/>
  <c r="D8" i="4"/>
  <c r="D7" i="4" s="1"/>
  <c r="E7"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C1573" i="1"/>
  <c r="H1573" i="1" s="1"/>
  <c r="C1572" i="1"/>
  <c r="G1572" i="1" s="1"/>
  <c r="C1571" i="1"/>
  <c r="H1571" i="1" s="1"/>
  <c r="C1570" i="1"/>
  <c r="G1570" i="1" s="1"/>
  <c r="C1569" i="1"/>
  <c r="H1569" i="1" s="1"/>
  <c r="C1568" i="1"/>
  <c r="G1568" i="1" s="1"/>
  <c r="G1567" i="1"/>
  <c r="C1567" i="1"/>
  <c r="H1567" i="1" s="1"/>
  <c r="C1566" i="1"/>
  <c r="G1566" i="1" s="1"/>
  <c r="C1565" i="1"/>
  <c r="H1565" i="1" s="1"/>
  <c r="C1564" i="1"/>
  <c r="G1564" i="1" s="1"/>
  <c r="C1563" i="1"/>
  <c r="H1563" i="1" s="1"/>
  <c r="C1562" i="1"/>
  <c r="G1562" i="1" s="1"/>
  <c r="C1561" i="1"/>
  <c r="H1561" i="1" s="1"/>
  <c r="C1560" i="1"/>
  <c r="G1560" i="1" s="1"/>
  <c r="G1559" i="1"/>
  <c r="C1559" i="1"/>
  <c r="H1559" i="1" s="1"/>
  <c r="C1558" i="1"/>
  <c r="G1558" i="1" s="1"/>
  <c r="C1557" i="1"/>
  <c r="H1557" i="1" s="1"/>
  <c r="C1556" i="1"/>
  <c r="G1556" i="1" s="1"/>
  <c r="C1554" i="1"/>
  <c r="G1554" i="1" s="1"/>
  <c r="C1553" i="1"/>
  <c r="H1553" i="1" s="1"/>
  <c r="C1552" i="1"/>
  <c r="G1552" i="1" s="1"/>
  <c r="G1551" i="1"/>
  <c r="C1551" i="1"/>
  <c r="H1551" i="1" s="1"/>
  <c r="C1550" i="1"/>
  <c r="G1550" i="1" s="1"/>
  <c r="C1549" i="1"/>
  <c r="H1549" i="1" s="1"/>
  <c r="C1548" i="1"/>
  <c r="G1548" i="1" s="1"/>
  <c r="C1547" i="1"/>
  <c r="H1547" i="1" s="1"/>
  <c r="C1546" i="1"/>
  <c r="G1546" i="1" s="1"/>
  <c r="C1545" i="1"/>
  <c r="H1545" i="1" s="1"/>
  <c r="C1544" i="1"/>
  <c r="G1544" i="1" s="1"/>
  <c r="G1543" i="1"/>
  <c r="C1543" i="1"/>
  <c r="H1543" i="1" s="1"/>
  <c r="C1542" i="1"/>
  <c r="G1542" i="1" s="1"/>
  <c r="C1541" i="1"/>
  <c r="H1541" i="1" s="1"/>
  <c r="C1539" i="1"/>
  <c r="H1539" i="1" s="1"/>
  <c r="C1538" i="1"/>
  <c r="G1538" i="1" s="1"/>
  <c r="C1537" i="1"/>
  <c r="H1537" i="1" s="1"/>
  <c r="C1536" i="1"/>
  <c r="G1536" i="1" s="1"/>
  <c r="C1534" i="1"/>
  <c r="G1534" i="1" s="1"/>
  <c r="C1533" i="1"/>
  <c r="H1533" i="1" s="1"/>
  <c r="C1532" i="1"/>
  <c r="G1532" i="1" s="1"/>
  <c r="C1531" i="1"/>
  <c r="H1531" i="1" s="1"/>
  <c r="C1530" i="1"/>
  <c r="G1530" i="1" s="1"/>
  <c r="G1529" i="1"/>
  <c r="C1529" i="1"/>
  <c r="H1529" i="1" s="1"/>
  <c r="C1528" i="1"/>
  <c r="G1528" i="1" s="1"/>
  <c r="G1527" i="1"/>
  <c r="C1527" i="1"/>
  <c r="H1527" i="1" s="1"/>
  <c r="C1526" i="1"/>
  <c r="G1526" i="1" s="1"/>
  <c r="C1523" i="1"/>
  <c r="H1523" i="1" s="1"/>
  <c r="C1522" i="1"/>
  <c r="G1522" i="1" s="1"/>
  <c r="C1521" i="1"/>
  <c r="H1521" i="1" s="1"/>
  <c r="C1520" i="1"/>
  <c r="G1520" i="1" s="1"/>
  <c r="C1516" i="1"/>
  <c r="G1516" i="1" s="1"/>
  <c r="G1515" i="1"/>
  <c r="C1515" i="1"/>
  <c r="H1515" i="1" s="1"/>
  <c r="C1514" i="1"/>
  <c r="G1514" i="1" s="1"/>
  <c r="G1513" i="1"/>
  <c r="C1513" i="1"/>
  <c r="H1513" i="1" s="1"/>
  <c r="C1512" i="1"/>
  <c r="G1512" i="1" s="1"/>
  <c r="C1511" i="1"/>
  <c r="H1511" i="1" s="1"/>
  <c r="C1510" i="1"/>
  <c r="G1510" i="1" s="1"/>
  <c r="C1509" i="1"/>
  <c r="H1509" i="1" s="1"/>
  <c r="C1508" i="1"/>
  <c r="G1508" i="1" s="1"/>
  <c r="G1507" i="1"/>
  <c r="C1507" i="1"/>
  <c r="H1507" i="1" s="1"/>
  <c r="H1506" i="1"/>
  <c r="C1506" i="1"/>
  <c r="G1506" i="1" s="1"/>
  <c r="G1505" i="1"/>
  <c r="C1505" i="1"/>
  <c r="H1505" i="1" s="1"/>
  <c r="C1504" i="1"/>
  <c r="G1504" i="1" s="1"/>
  <c r="C1503" i="1"/>
  <c r="H1503" i="1" s="1"/>
  <c r="C1502" i="1"/>
  <c r="G1502"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2" i="1"/>
  <c r="G1482" i="1" s="1"/>
  <c r="H1480" i="1"/>
  <c r="C1480" i="1"/>
  <c r="D1479" i="1"/>
  <c r="C1479" i="1"/>
  <c r="D1478" i="1"/>
  <c r="C1478" i="1"/>
  <c r="D1477" i="1"/>
  <c r="C1477" i="1"/>
  <c r="D1476" i="1"/>
  <c r="C1476" i="1"/>
  <c r="D1475" i="1"/>
  <c r="D1474" i="1"/>
  <c r="C1474" i="1"/>
  <c r="D1473" i="1"/>
  <c r="C1473" i="1"/>
  <c r="D1472" i="1"/>
  <c r="C1472" i="1"/>
  <c r="D1471" i="1"/>
  <c r="C1471" i="1"/>
  <c r="D1470" i="1"/>
  <c r="C1470" i="1"/>
  <c r="H1470" i="1" s="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2" i="1"/>
  <c r="C1452" i="1"/>
  <c r="D1451" i="1"/>
  <c r="C1451" i="1"/>
  <c r="D1450" i="1"/>
  <c r="C1450" i="1"/>
  <c r="D1449" i="1"/>
  <c r="C1449" i="1"/>
  <c r="D1448" i="1"/>
  <c r="C1448" i="1"/>
  <c r="D1447" i="1"/>
  <c r="C1447" i="1"/>
  <c r="D1446" i="1"/>
  <c r="C1446" i="1"/>
  <c r="D1445" i="1"/>
  <c r="H1444" i="1"/>
  <c r="D1444" i="1"/>
  <c r="J1444" i="1" s="1"/>
  <c r="C1444" i="1"/>
  <c r="G1444" i="1" s="1"/>
  <c r="D1443" i="1"/>
  <c r="C1443" i="1"/>
  <c r="G1443" i="1" s="1"/>
  <c r="D1442" i="1"/>
  <c r="C1442" i="1"/>
  <c r="G1442" i="1" s="1"/>
  <c r="D1441" i="1"/>
  <c r="J1441" i="1" s="1"/>
  <c r="C1441" i="1"/>
  <c r="G1441" i="1" s="1"/>
  <c r="D1440" i="1"/>
  <c r="J1440" i="1" s="1"/>
  <c r="C1440" i="1"/>
  <c r="H1439" i="1"/>
  <c r="D1439" i="1"/>
  <c r="J1439" i="1" s="1"/>
  <c r="C1439" i="1"/>
  <c r="G1439" i="1" s="1"/>
  <c r="D1434" i="1"/>
  <c r="H1434" i="1" s="1"/>
  <c r="C1434" i="1"/>
  <c r="D1433" i="1"/>
  <c r="H1433" i="1" s="1"/>
  <c r="C1433" i="1"/>
  <c r="H1432" i="1"/>
  <c r="D1432" i="1"/>
  <c r="C1432" i="1"/>
  <c r="D1431" i="1"/>
  <c r="H1431" i="1" s="1"/>
  <c r="C1431" i="1"/>
  <c r="D1430" i="1"/>
  <c r="H1430" i="1" s="1"/>
  <c r="C1430" i="1"/>
  <c r="D1429" i="1"/>
  <c r="H1429" i="1" s="1"/>
  <c r="C1429" i="1"/>
  <c r="D1428" i="1"/>
  <c r="H1428" i="1" s="1"/>
  <c r="C1428" i="1"/>
  <c r="G1428" i="1" s="1"/>
  <c r="D1427" i="1"/>
  <c r="H1427" i="1" s="1"/>
  <c r="C1427" i="1"/>
  <c r="D1426" i="1"/>
  <c r="H1426" i="1" s="1"/>
  <c r="C1426" i="1"/>
  <c r="D1425" i="1"/>
  <c r="H1425" i="1" s="1"/>
  <c r="C1425" i="1"/>
  <c r="H1424" i="1"/>
  <c r="D1424" i="1"/>
  <c r="C1424" i="1"/>
  <c r="D1423" i="1"/>
  <c r="H1423" i="1" s="1"/>
  <c r="C1423" i="1"/>
  <c r="H1422" i="1"/>
  <c r="D1422" i="1"/>
  <c r="C1422" i="1"/>
  <c r="G1422" i="1" s="1"/>
  <c r="D1421" i="1"/>
  <c r="H1421" i="1" s="1"/>
  <c r="C1421" i="1"/>
  <c r="D1420" i="1"/>
  <c r="H1420" i="1" s="1"/>
  <c r="C1420" i="1"/>
  <c r="D1419" i="1"/>
  <c r="H1419" i="1" s="1"/>
  <c r="C1419" i="1"/>
  <c r="D1418" i="1"/>
  <c r="H1418" i="1" s="1"/>
  <c r="C1418" i="1"/>
  <c r="D1417" i="1"/>
  <c r="H1417" i="1" s="1"/>
  <c r="C1417" i="1"/>
  <c r="H1416" i="1"/>
  <c r="D1416" i="1"/>
  <c r="C1416" i="1"/>
  <c r="D1415" i="1"/>
  <c r="H1415" i="1" s="1"/>
  <c r="C1415" i="1"/>
  <c r="D1414" i="1"/>
  <c r="H1414" i="1" s="1"/>
  <c r="C1414" i="1"/>
  <c r="D1413" i="1"/>
  <c r="H1413" i="1" s="1"/>
  <c r="C1413" i="1"/>
  <c r="H1412" i="1"/>
  <c r="D1412" i="1"/>
  <c r="C1412" i="1"/>
  <c r="G1412" i="1" s="1"/>
  <c r="D1411" i="1"/>
  <c r="H1411" i="1" s="1"/>
  <c r="C1411" i="1"/>
  <c r="D1410" i="1"/>
  <c r="H1410" i="1" s="1"/>
  <c r="C1410" i="1"/>
  <c r="C1409" i="1"/>
  <c r="C1408" i="1"/>
  <c r="D1407" i="1"/>
  <c r="H1407" i="1" s="1"/>
  <c r="C1407" i="1"/>
  <c r="D1406" i="1"/>
  <c r="H1406" i="1" s="1"/>
  <c r="C1406" i="1"/>
  <c r="D1405" i="1"/>
  <c r="H1405" i="1" s="1"/>
  <c r="C1405" i="1"/>
  <c r="D1404" i="1"/>
  <c r="H1404" i="1" s="1"/>
  <c r="C1404" i="1"/>
  <c r="G1404" i="1" s="1"/>
  <c r="D1403" i="1"/>
  <c r="H1403" i="1" s="1"/>
  <c r="C1403" i="1"/>
  <c r="D1402" i="1"/>
  <c r="H1402" i="1" s="1"/>
  <c r="C1402" i="1"/>
  <c r="C1401" i="1"/>
  <c r="H1400" i="1"/>
  <c r="D1400" i="1"/>
  <c r="C1400" i="1"/>
  <c r="D1399" i="1"/>
  <c r="H1399" i="1" s="1"/>
  <c r="C1399" i="1"/>
  <c r="D1398" i="1"/>
  <c r="H1398" i="1" s="1"/>
  <c r="C1398" i="1"/>
  <c r="D1397" i="1"/>
  <c r="H1397" i="1" s="1"/>
  <c r="C1397" i="1"/>
  <c r="D1396" i="1"/>
  <c r="H1396" i="1" s="1"/>
  <c r="C1396" i="1"/>
  <c r="G1396" i="1" s="1"/>
  <c r="D1395" i="1"/>
  <c r="H1395" i="1" s="1"/>
  <c r="C1395" i="1"/>
  <c r="D1394" i="1"/>
  <c r="H1394" i="1" s="1"/>
  <c r="C1394" i="1"/>
  <c r="D1393" i="1"/>
  <c r="H1393" i="1" s="1"/>
  <c r="C1393" i="1"/>
  <c r="H1392" i="1"/>
  <c r="D1392" i="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C1384" i="1"/>
  <c r="D1382" i="1"/>
  <c r="H1382" i="1" s="1"/>
  <c r="C1382" i="1"/>
  <c r="D1381" i="1"/>
  <c r="H1381" i="1" s="1"/>
  <c r="C1381" i="1"/>
  <c r="D1380" i="1"/>
  <c r="H1380" i="1" s="1"/>
  <c r="C1380" i="1"/>
  <c r="H1379" i="1"/>
  <c r="D1379" i="1"/>
  <c r="C1379" i="1"/>
  <c r="G1379" i="1" s="1"/>
  <c r="D1378" i="1"/>
  <c r="H1378" i="1" s="1"/>
  <c r="C1378" i="1"/>
  <c r="D1377" i="1"/>
  <c r="H1377" i="1" s="1"/>
  <c r="C1377" i="1"/>
  <c r="D1376" i="1"/>
  <c r="H1376" i="1" s="1"/>
  <c r="C1376" i="1"/>
  <c r="D1375" i="1"/>
  <c r="H1375" i="1" s="1"/>
  <c r="C1375" i="1"/>
  <c r="G1375" i="1" s="1"/>
  <c r="D1374" i="1"/>
  <c r="H1374" i="1" s="1"/>
  <c r="C1374" i="1"/>
  <c r="D1373" i="1"/>
  <c r="H1373" i="1" s="1"/>
  <c r="C1373" i="1"/>
  <c r="D1372" i="1"/>
  <c r="H1372" i="1" s="1"/>
  <c r="C1372" i="1"/>
  <c r="H1371" i="1"/>
  <c r="D1371" i="1"/>
  <c r="C1371" i="1"/>
  <c r="D1370" i="1"/>
  <c r="H1370" i="1" s="1"/>
  <c r="C1370" i="1"/>
  <c r="D1369" i="1"/>
  <c r="H1369" i="1" s="1"/>
  <c r="C1369" i="1"/>
  <c r="D1368" i="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G1347" i="1" s="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H1328" i="1" s="1"/>
  <c r="C1328" i="1"/>
  <c r="D1327" i="1"/>
  <c r="H1327" i="1" s="1"/>
  <c r="C1327" i="1"/>
  <c r="G1327" i="1" s="1"/>
  <c r="D1326" i="1"/>
  <c r="H1326" i="1" s="1"/>
  <c r="C1326" i="1"/>
  <c r="G1326" i="1" s="1"/>
  <c r="D1325" i="1"/>
  <c r="H1325" i="1" s="1"/>
  <c r="C1325" i="1"/>
  <c r="G1325" i="1" s="1"/>
  <c r="D1324" i="1"/>
  <c r="H1324" i="1" s="1"/>
  <c r="C1324" i="1"/>
  <c r="D1323" i="1"/>
  <c r="H1323" i="1" s="1"/>
  <c r="C1323" i="1"/>
  <c r="G1323" i="1" s="1"/>
  <c r="C1322" i="1"/>
  <c r="D1321" i="1"/>
  <c r="H1321" i="1" s="1"/>
  <c r="C1321" i="1"/>
  <c r="G1321" i="1" s="1"/>
  <c r="D1320" i="1"/>
  <c r="H1320" i="1" s="1"/>
  <c r="C1320" i="1"/>
  <c r="G1320" i="1" s="1"/>
  <c r="D1319" i="1"/>
  <c r="H1319" i="1" s="1"/>
  <c r="C1319" i="1"/>
  <c r="G1319" i="1" s="1"/>
  <c r="D1318" i="1"/>
  <c r="H1318" i="1" s="1"/>
  <c r="C1318" i="1"/>
  <c r="D1317" i="1"/>
  <c r="H1317" i="1" s="1"/>
  <c r="C1317" i="1"/>
  <c r="G1317" i="1" s="1"/>
  <c r="C1316" i="1"/>
  <c r="D1315" i="1"/>
  <c r="H1315" i="1" s="1"/>
  <c r="C1315" i="1"/>
  <c r="G1315" i="1" s="1"/>
  <c r="D1314" i="1"/>
  <c r="H1314" i="1" s="1"/>
  <c r="C1314" i="1"/>
  <c r="D1313" i="1"/>
  <c r="H1313" i="1" s="1"/>
  <c r="C1313" i="1"/>
  <c r="G1313" i="1" s="1"/>
  <c r="D1312" i="1"/>
  <c r="H1312" i="1" s="1"/>
  <c r="C1312" i="1"/>
  <c r="D1311" i="1"/>
  <c r="H1311" i="1" s="1"/>
  <c r="C1311" i="1"/>
  <c r="G1311" i="1" s="1"/>
  <c r="D1310" i="1"/>
  <c r="H1310" i="1" s="1"/>
  <c r="C1310" i="1"/>
  <c r="D1309" i="1"/>
  <c r="H1309" i="1" s="1"/>
  <c r="C1309" i="1"/>
  <c r="G1309" i="1" s="1"/>
  <c r="D1308" i="1"/>
  <c r="H1308" i="1" s="1"/>
  <c r="C1308" i="1"/>
  <c r="D1307" i="1"/>
  <c r="H1307" i="1" s="1"/>
  <c r="C1307" i="1"/>
  <c r="G1307" i="1" s="1"/>
  <c r="D1306" i="1"/>
  <c r="H1306" i="1" s="1"/>
  <c r="C1306" i="1"/>
  <c r="D1305" i="1"/>
  <c r="H1305" i="1" s="1"/>
  <c r="C1305" i="1"/>
  <c r="G1305" i="1" s="1"/>
  <c r="D1304" i="1"/>
  <c r="H1304" i="1" s="1"/>
  <c r="C1304" i="1"/>
  <c r="D1303" i="1"/>
  <c r="H1303" i="1" s="1"/>
  <c r="C1303" i="1"/>
  <c r="G1303" i="1" s="1"/>
  <c r="D1302" i="1"/>
  <c r="H1302" i="1" s="1"/>
  <c r="C1302" i="1"/>
  <c r="D1301" i="1"/>
  <c r="H1301" i="1" s="1"/>
  <c r="C1301" i="1"/>
  <c r="D1300" i="1"/>
  <c r="H1300" i="1" s="1"/>
  <c r="C1300" i="1"/>
  <c r="D1298" i="1"/>
  <c r="H1298" i="1" s="1"/>
  <c r="C1298" i="1"/>
  <c r="D1297" i="1"/>
  <c r="H1297" i="1" s="1"/>
  <c r="C1297" i="1"/>
  <c r="D1296" i="1"/>
  <c r="H1296" i="1" s="1"/>
  <c r="C1296" i="1"/>
  <c r="G1296" i="1" s="1"/>
  <c r="D1295" i="1"/>
  <c r="H1295" i="1" s="1"/>
  <c r="C1295" i="1"/>
  <c r="D1294" i="1"/>
  <c r="H1294" i="1" s="1"/>
  <c r="C1294" i="1"/>
  <c r="D1293" i="1"/>
  <c r="H1293" i="1" s="1"/>
  <c r="C1293" i="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D1280" i="1"/>
  <c r="H1280" i="1" s="1"/>
  <c r="C1280" i="1"/>
  <c r="G1280" i="1" s="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G1271" i="1" s="1"/>
  <c r="D1270" i="1"/>
  <c r="H1270" i="1" s="1"/>
  <c r="C1270" i="1"/>
  <c r="D1269" i="1"/>
  <c r="H1269" i="1" s="1"/>
  <c r="C1269" i="1"/>
  <c r="G1269" i="1" s="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G1259" i="1" s="1"/>
  <c r="D1258" i="1"/>
  <c r="H1258" i="1" s="1"/>
  <c r="C1258" i="1"/>
  <c r="D1257" i="1"/>
  <c r="H1257" i="1" s="1"/>
  <c r="C1257" i="1"/>
  <c r="G1257" i="1" s="1"/>
  <c r="D1256" i="1"/>
  <c r="H1256" i="1" s="1"/>
  <c r="C1256" i="1"/>
  <c r="D1255" i="1"/>
  <c r="H1255" i="1" s="1"/>
  <c r="C1255" i="1"/>
  <c r="D1254" i="1"/>
  <c r="H1254" i="1" s="1"/>
  <c r="C1254" i="1"/>
  <c r="D1253" i="1"/>
  <c r="H1253" i="1" s="1"/>
  <c r="C1253" i="1"/>
  <c r="G1253" i="1" s="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G1243" i="1" s="1"/>
  <c r="D1242" i="1"/>
  <c r="H1242" i="1" s="1"/>
  <c r="C1242" i="1"/>
  <c r="D1241" i="1"/>
  <c r="H1241" i="1" s="1"/>
  <c r="C1241" i="1"/>
  <c r="G1241" i="1" s="1"/>
  <c r="D1240" i="1"/>
  <c r="H1240" i="1" s="1"/>
  <c r="C1240" i="1"/>
  <c r="D1239" i="1"/>
  <c r="H1239" i="1" s="1"/>
  <c r="C1239" i="1"/>
  <c r="G1239" i="1" s="1"/>
  <c r="D1238" i="1"/>
  <c r="H1238" i="1" s="1"/>
  <c r="C1238" i="1"/>
  <c r="D1237" i="1"/>
  <c r="H1237" i="1" s="1"/>
  <c r="C1237" i="1"/>
  <c r="D1236" i="1"/>
  <c r="H1236" i="1" s="1"/>
  <c r="C1236" i="1"/>
  <c r="D1234" i="1"/>
  <c r="H1234" i="1" s="1"/>
  <c r="C1234" i="1"/>
  <c r="D1233" i="1"/>
  <c r="H1233" i="1" s="1"/>
  <c r="C1233" i="1"/>
  <c r="G1233" i="1" s="1"/>
  <c r="D1232" i="1"/>
  <c r="H1232" i="1" s="1"/>
  <c r="C1232" i="1"/>
  <c r="D1231" i="1"/>
  <c r="H1231" i="1" s="1"/>
  <c r="C1231" i="1"/>
  <c r="G1231" i="1" s="1"/>
  <c r="D1230" i="1"/>
  <c r="H1230" i="1" s="1"/>
  <c r="C1230" i="1"/>
  <c r="D1229" i="1"/>
  <c r="H1229" i="1" s="1"/>
  <c r="C1229" i="1"/>
  <c r="D1228" i="1"/>
  <c r="H1228" i="1" s="1"/>
  <c r="C1228" i="1"/>
  <c r="G1228" i="1" s="1"/>
  <c r="C1227" i="1"/>
  <c r="D1226" i="1"/>
  <c r="H1226" i="1" s="1"/>
  <c r="C1226" i="1"/>
  <c r="D1225" i="1"/>
  <c r="H1225" i="1" s="1"/>
  <c r="C1225" i="1"/>
  <c r="G1225" i="1" s="1"/>
  <c r="D1224" i="1"/>
  <c r="H1224" i="1" s="1"/>
  <c r="C1224" i="1"/>
  <c r="D1223" i="1"/>
  <c r="H1223" i="1" s="1"/>
  <c r="C1223" i="1"/>
  <c r="C1222" i="1"/>
  <c r="D1221" i="1"/>
  <c r="H1221" i="1" s="1"/>
  <c r="C1221" i="1"/>
  <c r="G1221" i="1" s="1"/>
  <c r="D1220" i="1"/>
  <c r="H1220" i="1" s="1"/>
  <c r="C1220" i="1"/>
  <c r="G1220" i="1" s="1"/>
  <c r="D1219" i="1"/>
  <c r="H1219" i="1" s="1"/>
  <c r="C1219" i="1"/>
  <c r="G1219" i="1" s="1"/>
  <c r="D1218" i="1"/>
  <c r="H1218" i="1" s="1"/>
  <c r="C1218" i="1"/>
  <c r="G1218" i="1" s="1"/>
  <c r="D1217" i="1"/>
  <c r="H1217" i="1" s="1"/>
  <c r="C1217" i="1"/>
  <c r="C1216" i="1"/>
  <c r="D1213" i="1"/>
  <c r="H1213" i="1" s="1"/>
  <c r="C1213" i="1"/>
  <c r="D1212" i="1"/>
  <c r="H1212" i="1" s="1"/>
  <c r="C1212" i="1"/>
  <c r="G1212" i="1" s="1"/>
  <c r="C1211" i="1"/>
  <c r="D1210" i="1"/>
  <c r="H1210" i="1" s="1"/>
  <c r="C1210" i="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D1203" i="1"/>
  <c r="H1203" i="1" s="1"/>
  <c r="C1203" i="1"/>
  <c r="G1203" i="1" s="1"/>
  <c r="D1202" i="1"/>
  <c r="H1202" i="1" s="1"/>
  <c r="C1202" i="1"/>
  <c r="C1201" i="1"/>
  <c r="D1200" i="1"/>
  <c r="H1200" i="1" s="1"/>
  <c r="C1200" i="1"/>
  <c r="D1199" i="1"/>
  <c r="H1199" i="1" s="1"/>
  <c r="C1199" i="1"/>
  <c r="G1199" i="1" s="1"/>
  <c r="D1198" i="1"/>
  <c r="H1198" i="1" s="1"/>
  <c r="C1198" i="1"/>
  <c r="D1197" i="1"/>
  <c r="H1197" i="1" s="1"/>
  <c r="C1197" i="1"/>
  <c r="G1197" i="1" s="1"/>
  <c r="D1196" i="1"/>
  <c r="H1196" i="1" s="1"/>
  <c r="C1196" i="1"/>
  <c r="D1195" i="1"/>
  <c r="H1195" i="1" s="1"/>
  <c r="C1195" i="1"/>
  <c r="G1195" i="1" s="1"/>
  <c r="D1194" i="1"/>
  <c r="H1194" i="1" s="1"/>
  <c r="C1194" i="1"/>
  <c r="D1193" i="1"/>
  <c r="H1193" i="1" s="1"/>
  <c r="C1193" i="1"/>
  <c r="D1192" i="1"/>
  <c r="H1192" i="1" s="1"/>
  <c r="C1192" i="1"/>
  <c r="G1192" i="1" s="1"/>
  <c r="D1191" i="1"/>
  <c r="H1191" i="1" s="1"/>
  <c r="C1191" i="1"/>
  <c r="G1191" i="1" s="1"/>
  <c r="D1190" i="1"/>
  <c r="H1190" i="1" s="1"/>
  <c r="C1190" i="1"/>
  <c r="G1190" i="1" s="1"/>
  <c r="D1189" i="1"/>
  <c r="H1189" i="1" s="1"/>
  <c r="C1189" i="1"/>
  <c r="G1189" i="1" s="1"/>
  <c r="D1188" i="1"/>
  <c r="H1188" i="1" s="1"/>
  <c r="C1188" i="1"/>
  <c r="D1187" i="1"/>
  <c r="H1187" i="1" s="1"/>
  <c r="C1187" i="1"/>
  <c r="D1186" i="1"/>
  <c r="H1186" i="1" s="1"/>
  <c r="C1186" i="1"/>
  <c r="G1186" i="1" s="1"/>
  <c r="D1185" i="1"/>
  <c r="H1185" i="1" s="1"/>
  <c r="C1185" i="1"/>
  <c r="C1184" i="1"/>
  <c r="D1182" i="1"/>
  <c r="H1182" i="1" s="1"/>
  <c r="C1182" i="1"/>
  <c r="D1181" i="1"/>
  <c r="H1181" i="1" s="1"/>
  <c r="C1181" i="1"/>
  <c r="G1181" i="1" s="1"/>
  <c r="D1180" i="1"/>
  <c r="H1180" i="1" s="1"/>
  <c r="C1180" i="1"/>
  <c r="D1179" i="1"/>
  <c r="H1179" i="1" s="1"/>
  <c r="C1179" i="1"/>
  <c r="G1179" i="1" s="1"/>
  <c r="D1178" i="1"/>
  <c r="H1178" i="1" s="1"/>
  <c r="C1178" i="1"/>
  <c r="D1177" i="1"/>
  <c r="H1177" i="1" s="1"/>
  <c r="C1177" i="1"/>
  <c r="G1177" i="1" s="1"/>
  <c r="D1176" i="1"/>
  <c r="H1176" i="1" s="1"/>
  <c r="C1176" i="1"/>
  <c r="D1175" i="1"/>
  <c r="H1175" i="1" s="1"/>
  <c r="C1175" i="1"/>
  <c r="G1175" i="1" s="1"/>
  <c r="D1174" i="1"/>
  <c r="H1174" i="1" s="1"/>
  <c r="C1174" i="1"/>
  <c r="D1173" i="1"/>
  <c r="H1173" i="1" s="1"/>
  <c r="C1173" i="1"/>
  <c r="G1173" i="1" s="1"/>
  <c r="D1172" i="1"/>
  <c r="H1172" i="1" s="1"/>
  <c r="C1172" i="1"/>
  <c r="D1171" i="1"/>
  <c r="H1171" i="1" s="1"/>
  <c r="C1171" i="1"/>
  <c r="G1171" i="1" s="1"/>
  <c r="D1170" i="1"/>
  <c r="H1170" i="1" s="1"/>
  <c r="C1170" i="1"/>
  <c r="D1169" i="1"/>
  <c r="H1169" i="1" s="1"/>
  <c r="C1169" i="1"/>
  <c r="D1168" i="1"/>
  <c r="H1168" i="1" s="1"/>
  <c r="C1168" i="1"/>
  <c r="D1166" i="1"/>
  <c r="H1166" i="1" s="1"/>
  <c r="C1166" i="1"/>
  <c r="D1165" i="1"/>
  <c r="H1165" i="1" s="1"/>
  <c r="C1165" i="1"/>
  <c r="D1164" i="1"/>
  <c r="H1164" i="1" s="1"/>
  <c r="C1164" i="1"/>
  <c r="D1163" i="1"/>
  <c r="H1163" i="1" s="1"/>
  <c r="C1163" i="1"/>
  <c r="D1162" i="1"/>
  <c r="H1162" i="1" s="1"/>
  <c r="C1162" i="1"/>
  <c r="D1161" i="1"/>
  <c r="H1161" i="1" s="1"/>
  <c r="C1161" i="1"/>
  <c r="G1161" i="1" s="1"/>
  <c r="D1160" i="1"/>
  <c r="H1160" i="1" s="1"/>
  <c r="C1160" i="1"/>
  <c r="D1159" i="1"/>
  <c r="H1159" i="1" s="1"/>
  <c r="C1159" i="1"/>
  <c r="G1159" i="1" s="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G1149" i="1" s="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C1142" i="1"/>
  <c r="D1141" i="1"/>
  <c r="H1141" i="1" s="1"/>
  <c r="C1141" i="1"/>
  <c r="G1141" i="1" s="1"/>
  <c r="D1140" i="1"/>
  <c r="H1140" i="1" s="1"/>
  <c r="C1140" i="1"/>
  <c r="D1139" i="1"/>
  <c r="H1139" i="1" s="1"/>
  <c r="C1139" i="1"/>
  <c r="D1138" i="1"/>
  <c r="H1138" i="1" s="1"/>
  <c r="C1138" i="1"/>
  <c r="D1137" i="1"/>
  <c r="H1137" i="1" s="1"/>
  <c r="C1137" i="1"/>
  <c r="D1136" i="1"/>
  <c r="H1136" i="1" s="1"/>
  <c r="C1136" i="1"/>
  <c r="G1136" i="1" s="1"/>
  <c r="D1135" i="1"/>
  <c r="H1135" i="1" s="1"/>
  <c r="C1135" i="1"/>
  <c r="D1134" i="1"/>
  <c r="H1134" i="1" s="1"/>
  <c r="C1134" i="1"/>
  <c r="G1134" i="1" s="1"/>
  <c r="D1133" i="1"/>
  <c r="H1133" i="1" s="1"/>
  <c r="C1133" i="1"/>
  <c r="D1132" i="1"/>
  <c r="H1132" i="1" s="1"/>
  <c r="C1132" i="1"/>
  <c r="D1131" i="1"/>
  <c r="H1131" i="1" s="1"/>
  <c r="C1131" i="1"/>
  <c r="D1130" i="1"/>
  <c r="H1130" i="1" s="1"/>
  <c r="C1130" i="1"/>
  <c r="G1130" i="1" s="1"/>
  <c r="D1129" i="1"/>
  <c r="H1129" i="1" s="1"/>
  <c r="C1129" i="1"/>
  <c r="D1128" i="1"/>
  <c r="H1128" i="1" s="1"/>
  <c r="C1128" i="1"/>
  <c r="D1127" i="1"/>
  <c r="H1127" i="1" s="1"/>
  <c r="C1127" i="1"/>
  <c r="D1126" i="1"/>
  <c r="H1126" i="1" s="1"/>
  <c r="C1126" i="1"/>
  <c r="G1126" i="1" s="1"/>
  <c r="D1125" i="1"/>
  <c r="H1125" i="1" s="1"/>
  <c r="C1125" i="1"/>
  <c r="C1124" i="1"/>
  <c r="D1123" i="1"/>
  <c r="H1123" i="1" s="1"/>
  <c r="C1123" i="1"/>
  <c r="G1123" i="1" s="1"/>
  <c r="D1122" i="1"/>
  <c r="H1122" i="1" s="1"/>
  <c r="C1122" i="1"/>
  <c r="D1121" i="1"/>
  <c r="H1121" i="1" s="1"/>
  <c r="C1121" i="1"/>
  <c r="G1121" i="1" s="1"/>
  <c r="D1120" i="1"/>
  <c r="H1120" i="1" s="1"/>
  <c r="C1120" i="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D1113" i="1"/>
  <c r="H1113" i="1" s="1"/>
  <c r="C1113" i="1"/>
  <c r="G1113" i="1" s="1"/>
  <c r="D1112" i="1"/>
  <c r="H1112" i="1" s="1"/>
  <c r="C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C1104" i="1"/>
  <c r="D1103" i="1"/>
  <c r="H1103" i="1" s="1"/>
  <c r="C1103" i="1"/>
  <c r="G1103" i="1" s="1"/>
  <c r="D1102" i="1"/>
  <c r="H1102" i="1" s="1"/>
  <c r="C1102" i="1"/>
  <c r="D1101" i="1"/>
  <c r="H1101" i="1" s="1"/>
  <c r="C1101" i="1"/>
  <c r="G1101" i="1" s="1"/>
  <c r="D1100" i="1"/>
  <c r="H1100" i="1" s="1"/>
  <c r="C1100" i="1"/>
  <c r="G1100" i="1" s="1"/>
  <c r="D1099" i="1"/>
  <c r="H1099" i="1" s="1"/>
  <c r="C1099" i="1"/>
  <c r="G1099" i="1" s="1"/>
  <c r="D1098" i="1"/>
  <c r="H1098" i="1" s="1"/>
  <c r="C1098" i="1"/>
  <c r="D1097" i="1"/>
  <c r="H1097" i="1" s="1"/>
  <c r="C1097" i="1"/>
  <c r="G1097" i="1" s="1"/>
  <c r="C1096" i="1"/>
  <c r="D1095" i="1"/>
  <c r="H1095" i="1" s="1"/>
  <c r="C1095" i="1"/>
  <c r="G1095" i="1" s="1"/>
  <c r="D1094" i="1"/>
  <c r="H1094" i="1" s="1"/>
  <c r="C1094" i="1"/>
  <c r="G1094" i="1" s="1"/>
  <c r="D1093" i="1"/>
  <c r="H1093" i="1" s="1"/>
  <c r="C1093" i="1"/>
  <c r="G1093" i="1" s="1"/>
  <c r="D1092" i="1"/>
  <c r="H1092" i="1" s="1"/>
  <c r="C1092" i="1"/>
  <c r="D1091" i="1"/>
  <c r="H1091" i="1" s="1"/>
  <c r="C1091" i="1"/>
  <c r="G1091" i="1" s="1"/>
  <c r="D1090" i="1"/>
  <c r="H1090" i="1" s="1"/>
  <c r="C1090" i="1"/>
  <c r="D1089" i="1"/>
  <c r="H1089" i="1" s="1"/>
  <c r="C1089" i="1"/>
  <c r="G1089" i="1" s="1"/>
  <c r="D1088" i="1"/>
  <c r="H1088" i="1" s="1"/>
  <c r="C1088" i="1"/>
  <c r="D1087" i="1"/>
  <c r="H1087" i="1" s="1"/>
  <c r="C1087" i="1"/>
  <c r="G1087" i="1" s="1"/>
  <c r="D1086" i="1"/>
  <c r="H1086" i="1" s="1"/>
  <c r="C1086" i="1"/>
  <c r="D1085" i="1"/>
  <c r="H1085" i="1" s="1"/>
  <c r="C1085" i="1"/>
  <c r="G1085" i="1" s="1"/>
  <c r="D1084" i="1"/>
  <c r="H1084" i="1" s="1"/>
  <c r="C1084" i="1"/>
  <c r="D1083" i="1"/>
  <c r="H1083" i="1" s="1"/>
  <c r="C1083" i="1"/>
  <c r="G1083" i="1" s="1"/>
  <c r="D1082" i="1"/>
  <c r="H1082" i="1" s="1"/>
  <c r="C1082" i="1"/>
  <c r="G1082" i="1" s="1"/>
  <c r="D1081" i="1"/>
  <c r="H1081" i="1" s="1"/>
  <c r="C1081" i="1"/>
  <c r="G1081" i="1" s="1"/>
  <c r="D1080" i="1"/>
  <c r="H1080" i="1" s="1"/>
  <c r="C1080" i="1"/>
  <c r="D1079" i="1"/>
  <c r="H1079" i="1" s="1"/>
  <c r="C1079" i="1"/>
  <c r="G1079" i="1" s="1"/>
  <c r="D1078" i="1"/>
  <c r="H1078" i="1" s="1"/>
  <c r="C1078" i="1"/>
  <c r="D1077" i="1"/>
  <c r="H1077" i="1" s="1"/>
  <c r="C1077" i="1"/>
  <c r="G1077" i="1" s="1"/>
  <c r="D1076" i="1"/>
  <c r="H1076" i="1" s="1"/>
  <c r="C1076" i="1"/>
  <c r="D1075" i="1"/>
  <c r="H1075" i="1" s="1"/>
  <c r="C1075" i="1"/>
  <c r="G1075" i="1" s="1"/>
  <c r="D1074" i="1"/>
  <c r="H1074" i="1" s="1"/>
  <c r="C1074" i="1"/>
  <c r="D1073" i="1"/>
  <c r="H1073" i="1" s="1"/>
  <c r="C1073" i="1"/>
  <c r="G1073" i="1" s="1"/>
  <c r="D1072" i="1"/>
  <c r="H1072" i="1" s="1"/>
  <c r="C1072" i="1"/>
  <c r="D1071" i="1"/>
  <c r="H1071" i="1" s="1"/>
  <c r="C1071" i="1"/>
  <c r="G1071" i="1" s="1"/>
  <c r="D1070" i="1"/>
  <c r="H1070" i="1" s="1"/>
  <c r="C1070" i="1"/>
  <c r="D1069" i="1"/>
  <c r="H1069" i="1" s="1"/>
  <c r="C1069" i="1"/>
  <c r="D1068" i="1"/>
  <c r="H1068" i="1" s="1"/>
  <c r="C1068" i="1"/>
  <c r="D1067" i="1"/>
  <c r="H1067" i="1" s="1"/>
  <c r="C1067" i="1"/>
  <c r="C1066" i="1"/>
  <c r="D1064" i="1"/>
  <c r="H1064" i="1" s="1"/>
  <c r="C1064" i="1"/>
  <c r="D1063" i="1"/>
  <c r="H1063" i="1" s="1"/>
  <c r="C1063" i="1"/>
  <c r="D1062" i="1"/>
  <c r="H1062" i="1" s="1"/>
  <c r="C1062" i="1"/>
  <c r="D1061" i="1"/>
  <c r="H1061" i="1" s="1"/>
  <c r="C1061" i="1"/>
  <c r="G1061" i="1" s="1"/>
  <c r="D1060" i="1"/>
  <c r="H1060" i="1" s="1"/>
  <c r="C1060" i="1"/>
  <c r="D1059" i="1"/>
  <c r="H1059" i="1" s="1"/>
  <c r="C1059" i="1"/>
  <c r="D1058" i="1"/>
  <c r="H1058" i="1" s="1"/>
  <c r="C1058" i="1"/>
  <c r="H1057" i="1"/>
  <c r="D1057" i="1"/>
  <c r="C1057" i="1"/>
  <c r="C1056" i="1"/>
  <c r="D1055" i="1"/>
  <c r="H1055" i="1" s="1"/>
  <c r="C1055" i="1"/>
  <c r="D1054" i="1"/>
  <c r="H1054" i="1" s="1"/>
  <c r="C1054" i="1"/>
  <c r="D1053" i="1"/>
  <c r="H1053" i="1" s="1"/>
  <c r="C1053" i="1"/>
  <c r="G1053" i="1" s="1"/>
  <c r="D1052" i="1"/>
  <c r="H1052" i="1" s="1"/>
  <c r="C1052" i="1"/>
  <c r="D1051" i="1"/>
  <c r="H1051" i="1" s="1"/>
  <c r="C1051" i="1"/>
  <c r="D1050" i="1"/>
  <c r="H1050" i="1" s="1"/>
  <c r="C1050" i="1"/>
  <c r="D1049" i="1"/>
  <c r="H1049" i="1" s="1"/>
  <c r="C1049"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G1020" i="1" s="1"/>
  <c r="D1019" i="1"/>
  <c r="H1019" i="1" s="1"/>
  <c r="C1019" i="1"/>
  <c r="D1018" i="1"/>
  <c r="H1018" i="1" s="1"/>
  <c r="C1018" i="1"/>
  <c r="D1017" i="1"/>
  <c r="H1017" i="1" s="1"/>
  <c r="C1017" i="1"/>
  <c r="D1016" i="1"/>
  <c r="H1016" i="1" s="1"/>
  <c r="C1016" i="1"/>
  <c r="D1015" i="1"/>
  <c r="H1015" i="1" s="1"/>
  <c r="C1015" i="1"/>
  <c r="D1014" i="1"/>
  <c r="H1014" i="1" s="1"/>
  <c r="C1014" i="1"/>
  <c r="C1013" i="1"/>
  <c r="D1012" i="1"/>
  <c r="H1012" i="1" s="1"/>
  <c r="C1012" i="1"/>
  <c r="G1012" i="1" s="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G988" i="1" s="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D844" i="1"/>
  <c r="H844" i="1" s="1"/>
  <c r="C844" i="1"/>
  <c r="G844" i="1" s="1"/>
  <c r="D843" i="1"/>
  <c r="H843" i="1" s="1"/>
  <c r="C843" i="1"/>
  <c r="G843" i="1" s="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G668" i="1" s="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G654" i="1" s="1"/>
  <c r="D653" i="1"/>
  <c r="H653" i="1" s="1"/>
  <c r="C653" i="1"/>
  <c r="G653" i="1" s="1"/>
  <c r="D652" i="1"/>
  <c r="H652" i="1" s="1"/>
  <c r="C652" i="1"/>
  <c r="D651" i="1"/>
  <c r="H651" i="1" s="1"/>
  <c r="C651" i="1"/>
  <c r="G651" i="1" s="1"/>
  <c r="D650" i="1"/>
  <c r="H650" i="1" s="1"/>
  <c r="C650" i="1"/>
  <c r="G650" i="1" s="1"/>
  <c r="D649" i="1"/>
  <c r="H649" i="1" s="1"/>
  <c r="C649" i="1"/>
  <c r="G649" i="1" s="1"/>
  <c r="D648" i="1"/>
  <c r="H648" i="1" s="1"/>
  <c r="C648" i="1"/>
  <c r="G648" i="1" s="1"/>
  <c r="D647" i="1"/>
  <c r="H647" i="1" s="1"/>
  <c r="C647" i="1"/>
  <c r="D646" i="1"/>
  <c r="H646" i="1" s="1"/>
  <c r="C646" i="1"/>
  <c r="G646" i="1" s="1"/>
  <c r="C645" i="1"/>
  <c r="D644" i="1"/>
  <c r="H644" i="1" s="1"/>
  <c r="C644" i="1"/>
  <c r="D643" i="1"/>
  <c r="H643" i="1" s="1"/>
  <c r="C643" i="1"/>
  <c r="G643" i="1" s="1"/>
  <c r="D642" i="1"/>
  <c r="H642" i="1" s="1"/>
  <c r="C642" i="1"/>
  <c r="D641" i="1"/>
  <c r="H641" i="1" s="1"/>
  <c r="C641" i="1"/>
  <c r="C638" i="1"/>
  <c r="C637" i="1"/>
  <c r="D632" i="1"/>
  <c r="H632" i="1" s="1"/>
  <c r="C632" i="1"/>
  <c r="D631" i="1"/>
  <c r="H631" i="1" s="1"/>
  <c r="C631" i="1"/>
  <c r="D628" i="1"/>
  <c r="H628" i="1" s="1"/>
  <c r="C628" i="1"/>
  <c r="D627" i="1"/>
  <c r="H627" i="1" s="1"/>
  <c r="C627" i="1"/>
  <c r="G627" i="1" s="1"/>
  <c r="D626" i="1"/>
  <c r="H626" i="1" s="1"/>
  <c r="C626" i="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D618" i="1"/>
  <c r="H618" i="1" s="1"/>
  <c r="C618" i="1"/>
  <c r="D617" i="1"/>
  <c r="H617" i="1" s="1"/>
  <c r="C617" i="1"/>
  <c r="G617" i="1" s="1"/>
  <c r="D616" i="1"/>
  <c r="H616" i="1" s="1"/>
  <c r="C616" i="1"/>
  <c r="D615" i="1"/>
  <c r="H615" i="1" s="1"/>
  <c r="C615" i="1"/>
  <c r="G615" i="1" s="1"/>
  <c r="D614" i="1"/>
  <c r="H614" i="1" s="1"/>
  <c r="C614" i="1"/>
  <c r="D613" i="1"/>
  <c r="H613" i="1" s="1"/>
  <c r="C613" i="1"/>
  <c r="G613" i="1" s="1"/>
  <c r="D612" i="1"/>
  <c r="H612" i="1" s="1"/>
  <c r="C612" i="1"/>
  <c r="C611" i="1"/>
  <c r="D610" i="1"/>
  <c r="H610" i="1" s="1"/>
  <c r="C610" i="1"/>
  <c r="D609" i="1"/>
  <c r="H609" i="1" s="1"/>
  <c r="C609" i="1"/>
  <c r="G609" i="1" s="1"/>
  <c r="D608" i="1"/>
  <c r="H608" i="1" s="1"/>
  <c r="C608" i="1"/>
  <c r="D607" i="1"/>
  <c r="H607" i="1" s="1"/>
  <c r="C607" i="1"/>
  <c r="G607" i="1" s="1"/>
  <c r="C606" i="1"/>
  <c r="D605" i="1"/>
  <c r="H605" i="1" s="1"/>
  <c r="C605" i="1"/>
  <c r="D604" i="1"/>
  <c r="H604" i="1" s="1"/>
  <c r="C604" i="1"/>
  <c r="G604" i="1" s="1"/>
  <c r="D603" i="1"/>
  <c r="H603" i="1" s="1"/>
  <c r="C603" i="1"/>
  <c r="D602" i="1"/>
  <c r="H602" i="1" s="1"/>
  <c r="C602" i="1"/>
  <c r="G602" i="1" s="1"/>
  <c r="D601" i="1"/>
  <c r="H601" i="1" s="1"/>
  <c r="C601" i="1"/>
  <c r="D600" i="1"/>
  <c r="H600" i="1" s="1"/>
  <c r="C600" i="1"/>
  <c r="G600" i="1" s="1"/>
  <c r="C599" i="1"/>
  <c r="D598" i="1"/>
  <c r="H598" i="1" s="1"/>
  <c r="C598" i="1"/>
  <c r="G598" i="1" s="1"/>
  <c r="D597" i="1"/>
  <c r="H597" i="1" s="1"/>
  <c r="C597" i="1"/>
  <c r="G597" i="1" s="1"/>
  <c r="D596" i="1"/>
  <c r="H596" i="1" s="1"/>
  <c r="C596" i="1"/>
  <c r="G596" i="1" s="1"/>
  <c r="D595" i="1"/>
  <c r="H595" i="1" s="1"/>
  <c r="C595" i="1"/>
  <c r="D594" i="1"/>
  <c r="H594" i="1" s="1"/>
  <c r="C594" i="1"/>
  <c r="C593" i="1"/>
  <c r="D592" i="1"/>
  <c r="H592" i="1" s="1"/>
  <c r="C592" i="1"/>
  <c r="D591" i="1"/>
  <c r="H591" i="1" s="1"/>
  <c r="C591" i="1"/>
  <c r="G591" i="1" s="1"/>
  <c r="D590" i="1"/>
  <c r="H590" i="1" s="1"/>
  <c r="C590" i="1"/>
  <c r="G590" i="1" s="1"/>
  <c r="D589" i="1"/>
  <c r="H589" i="1" s="1"/>
  <c r="C589" i="1"/>
  <c r="G589"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H560" i="1" s="1"/>
  <c r="C560" i="1"/>
  <c r="G560" i="1" s="1"/>
  <c r="D559" i="1"/>
  <c r="H559" i="1" s="1"/>
  <c r="C559" i="1"/>
  <c r="G559" i="1" s="1"/>
  <c r="D558" i="1"/>
  <c r="H558" i="1" s="1"/>
  <c r="C558" i="1"/>
  <c r="C557" i="1"/>
  <c r="D556" i="1"/>
  <c r="H556" i="1" s="1"/>
  <c r="C556" i="1"/>
  <c r="D555" i="1"/>
  <c r="H555" i="1" s="1"/>
  <c r="C555" i="1"/>
  <c r="D554" i="1"/>
  <c r="H554" i="1" s="1"/>
  <c r="C554" i="1"/>
  <c r="G554" i="1" s="1"/>
  <c r="D553" i="1"/>
  <c r="H553" i="1" s="1"/>
  <c r="C553" i="1"/>
  <c r="G553" i="1" s="1"/>
  <c r="D552" i="1"/>
  <c r="H552" i="1" s="1"/>
  <c r="C552" i="1"/>
  <c r="G552" i="1" s="1"/>
  <c r="D551" i="1"/>
  <c r="H551" i="1" s="1"/>
  <c r="C551" i="1"/>
  <c r="G551" i="1" s="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G539" i="1" s="1"/>
  <c r="D538" i="1"/>
  <c r="H538" i="1" s="1"/>
  <c r="C538" i="1"/>
  <c r="G538" i="1" s="1"/>
  <c r="C537" i="1"/>
  <c r="D536" i="1"/>
  <c r="H536" i="1" s="1"/>
  <c r="C536" i="1"/>
  <c r="G536" i="1" s="1"/>
  <c r="D535" i="1"/>
  <c r="H535" i="1" s="1"/>
  <c r="C535" i="1"/>
  <c r="G535" i="1" s="1"/>
  <c r="D534" i="1"/>
  <c r="H534" i="1" s="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G504" i="1" s="1"/>
  <c r="D503" i="1"/>
  <c r="H503" i="1" s="1"/>
  <c r="C503" i="1"/>
  <c r="G503" i="1" s="1"/>
  <c r="D502" i="1"/>
  <c r="H502" i="1" s="1"/>
  <c r="C502" i="1"/>
  <c r="G502" i="1" s="1"/>
  <c r="C501" i="1"/>
  <c r="D500" i="1"/>
  <c r="H500" i="1" s="1"/>
  <c r="C500" i="1"/>
  <c r="G500" i="1" s="1"/>
  <c r="D499" i="1"/>
  <c r="H499" i="1" s="1"/>
  <c r="C499" i="1"/>
  <c r="G499" i="1" s="1"/>
  <c r="D498" i="1"/>
  <c r="H498" i="1" s="1"/>
  <c r="C498" i="1"/>
  <c r="D497" i="1"/>
  <c r="H497" i="1" s="1"/>
  <c r="C497" i="1"/>
  <c r="C496" i="1"/>
  <c r="D495" i="1"/>
  <c r="H495" i="1" s="1"/>
  <c r="C495" i="1"/>
  <c r="D494" i="1"/>
  <c r="H494" i="1" s="1"/>
  <c r="C494" i="1"/>
  <c r="D493" i="1"/>
  <c r="H493" i="1" s="1"/>
  <c r="C493" i="1"/>
  <c r="G493" i="1" s="1"/>
  <c r="D492" i="1"/>
  <c r="H492" i="1" s="1"/>
  <c r="C492" i="1"/>
  <c r="G492" i="1" s="1"/>
  <c r="D491" i="1"/>
  <c r="H491" i="1" s="1"/>
  <c r="C491" i="1"/>
  <c r="G491" i="1" s="1"/>
  <c r="D490" i="1"/>
  <c r="H490" i="1" s="1"/>
  <c r="C490" i="1"/>
  <c r="G490" i="1" s="1"/>
  <c r="C489" i="1"/>
  <c r="D488" i="1"/>
  <c r="H488" i="1" s="1"/>
  <c r="C488" i="1"/>
  <c r="D487" i="1"/>
  <c r="H487" i="1" s="1"/>
  <c r="C487" i="1"/>
  <c r="D486" i="1"/>
  <c r="H486" i="1" s="1"/>
  <c r="C486" i="1"/>
  <c r="D485" i="1"/>
  <c r="H485" i="1" s="1"/>
  <c r="C485" i="1"/>
  <c r="D484" i="1"/>
  <c r="H484" i="1" s="1"/>
  <c r="C484" i="1"/>
  <c r="D483" i="1"/>
  <c r="H483" i="1" s="1"/>
  <c r="C483" i="1"/>
  <c r="G483" i="1" s="1"/>
  <c r="D482" i="1"/>
  <c r="H482" i="1" s="1"/>
  <c r="C482" i="1"/>
  <c r="G482" i="1" s="1"/>
  <c r="D481" i="1"/>
  <c r="H481" i="1" s="1"/>
  <c r="C481" i="1"/>
  <c r="G481" i="1" s="1"/>
  <c r="D480" i="1"/>
  <c r="H480" i="1" s="1"/>
  <c r="C480" i="1"/>
  <c r="G480" i="1" s="1"/>
  <c r="C479" i="1"/>
  <c r="C478" i="1"/>
  <c r="D477" i="1"/>
  <c r="H477" i="1" s="1"/>
  <c r="C477" i="1"/>
  <c r="G477" i="1" s="1"/>
  <c r="D476" i="1"/>
  <c r="H476" i="1" s="1"/>
  <c r="C476" i="1"/>
  <c r="G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C463" i="1"/>
  <c r="D462" i="1"/>
  <c r="C462" i="1"/>
  <c r="D461" i="1"/>
  <c r="C461" i="1"/>
  <c r="D460" i="1"/>
  <c r="C460" i="1"/>
  <c r="D459" i="1"/>
  <c r="C459" i="1"/>
  <c r="D458" i="1"/>
  <c r="C458" i="1"/>
  <c r="D457" i="1"/>
  <c r="C457" i="1"/>
  <c r="D456" i="1"/>
  <c r="C456" i="1"/>
  <c r="D455" i="1"/>
  <c r="C455" i="1"/>
  <c r="D454" i="1"/>
  <c r="C454"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D444" i="1"/>
  <c r="C444" i="1"/>
  <c r="D443" i="1"/>
  <c r="C443" i="1"/>
  <c r="D442" i="1"/>
  <c r="C442" i="1"/>
  <c r="C441" i="1"/>
  <c r="D440" i="1"/>
  <c r="C440" i="1"/>
  <c r="D439" i="1"/>
  <c r="C439" i="1"/>
  <c r="D438" i="1"/>
  <c r="C438" i="1"/>
  <c r="H438" i="1" s="1"/>
  <c r="D437" i="1"/>
  <c r="C437" i="1"/>
  <c r="H437" i="1" s="1"/>
  <c r="C436" i="1"/>
  <c r="D435" i="1"/>
  <c r="C435" i="1"/>
  <c r="H435" i="1" s="1"/>
  <c r="D434" i="1"/>
  <c r="C434" i="1"/>
  <c r="H434" i="1" s="1"/>
  <c r="D433" i="1"/>
  <c r="C433" i="1"/>
  <c r="H433" i="1" s="1"/>
  <c r="D432" i="1"/>
  <c r="C432" i="1"/>
  <c r="H432" i="1" s="1"/>
  <c r="D431" i="1"/>
  <c r="C431" i="1"/>
  <c r="H431" i="1" s="1"/>
  <c r="D430" i="1"/>
  <c r="C430" i="1"/>
  <c r="C429" i="1"/>
  <c r="D428" i="1"/>
  <c r="C428" i="1"/>
  <c r="D427" i="1"/>
  <c r="C427" i="1"/>
  <c r="D426" i="1"/>
  <c r="C426" i="1"/>
  <c r="H426" i="1" s="1"/>
  <c r="D425" i="1"/>
  <c r="C425" i="1"/>
  <c r="H425" i="1" s="1"/>
  <c r="C424" i="1"/>
  <c r="D423" i="1"/>
  <c r="C423" i="1"/>
  <c r="H423" i="1" s="1"/>
  <c r="D422" i="1"/>
  <c r="C422" i="1"/>
  <c r="H422" i="1" s="1"/>
  <c r="C421" i="1"/>
  <c r="D420" i="1"/>
  <c r="C420" i="1"/>
  <c r="H420" i="1" s="1"/>
  <c r="D419" i="1"/>
  <c r="C419" i="1"/>
  <c r="H419" i="1" s="1"/>
  <c r="D418" i="1"/>
  <c r="C418" i="1"/>
  <c r="H418" i="1" s="1"/>
  <c r="D417" i="1"/>
  <c r="H417" i="1" s="1"/>
  <c r="C417" i="1"/>
  <c r="C416" i="1"/>
  <c r="D413" i="1"/>
  <c r="C413" i="1"/>
  <c r="C412" i="1"/>
  <c r="D411"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G390" i="1" s="1"/>
  <c r="D389" i="1"/>
  <c r="H389" i="1" s="1"/>
  <c r="C389" i="1"/>
  <c r="G389" i="1" s="1"/>
  <c r="D388" i="1"/>
  <c r="H388" i="1" s="1"/>
  <c r="C388" i="1"/>
  <c r="G388" i="1" s="1"/>
  <c r="D387" i="1"/>
  <c r="H387" i="1" s="1"/>
  <c r="C387" i="1"/>
  <c r="G387" i="1" s="1"/>
  <c r="C386" i="1"/>
  <c r="D385" i="1"/>
  <c r="H385" i="1" s="1"/>
  <c r="C385" i="1"/>
  <c r="G385" i="1" s="1"/>
  <c r="D384" i="1"/>
  <c r="H384" i="1" s="1"/>
  <c r="C384" i="1"/>
  <c r="G384" i="1" s="1"/>
  <c r="C383" i="1"/>
  <c r="D382" i="1"/>
  <c r="H382" i="1" s="1"/>
  <c r="C382" i="1"/>
  <c r="G382" i="1" s="1"/>
  <c r="D381" i="1"/>
  <c r="H381" i="1" s="1"/>
  <c r="C381" i="1"/>
  <c r="G381" i="1" s="1"/>
  <c r="D380" i="1"/>
  <c r="H380" i="1" s="1"/>
  <c r="C380" i="1"/>
  <c r="G380" i="1" s="1"/>
  <c r="D379" i="1"/>
  <c r="H379" i="1" s="1"/>
  <c r="C379" i="1"/>
  <c r="G379" i="1" s="1"/>
  <c r="C378" i="1"/>
  <c r="D377" i="1"/>
  <c r="H377" i="1" s="1"/>
  <c r="C377" i="1"/>
  <c r="G377" i="1" s="1"/>
  <c r="D376" i="1"/>
  <c r="H376" i="1" s="1"/>
  <c r="C376" i="1"/>
  <c r="G376" i="1" s="1"/>
  <c r="D375" i="1"/>
  <c r="H375" i="1" s="1"/>
  <c r="C375" i="1"/>
  <c r="G375" i="1" s="1"/>
  <c r="D374" i="1"/>
  <c r="H374" i="1" s="1"/>
  <c r="C374" i="1"/>
  <c r="G374" i="1" s="1"/>
  <c r="C373" i="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C364" i="1"/>
  <c r="D363" i="1"/>
  <c r="H363" i="1" s="1"/>
  <c r="C363" i="1"/>
  <c r="G363" i="1" s="1"/>
  <c r="D362" i="1"/>
  <c r="H362" i="1" s="1"/>
  <c r="C362" i="1"/>
  <c r="G362" i="1" s="1"/>
  <c r="D361" i="1"/>
  <c r="H361" i="1" s="1"/>
  <c r="C361" i="1"/>
  <c r="G361" i="1" s="1"/>
  <c r="D360" i="1"/>
  <c r="H360" i="1" s="1"/>
  <c r="C360" i="1"/>
  <c r="G360" i="1" s="1"/>
  <c r="C359" i="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C347"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G300" i="1" s="1"/>
  <c r="C299" i="1"/>
  <c r="D298" i="1"/>
  <c r="H298" i="1" s="1"/>
  <c r="C298" i="1"/>
  <c r="G298" i="1" s="1"/>
  <c r="D297" i="1"/>
  <c r="H297" i="1" s="1"/>
  <c r="C297" i="1"/>
  <c r="G297" i="1" s="1"/>
  <c r="D296" i="1"/>
  <c r="H296" i="1" s="1"/>
  <c r="C296" i="1"/>
  <c r="G296" i="1" s="1"/>
  <c r="D295" i="1"/>
  <c r="H295" i="1" s="1"/>
  <c r="C295" i="1"/>
  <c r="G295" i="1" s="1"/>
  <c r="C294" i="1"/>
  <c r="C293" i="1"/>
  <c r="D292" i="1"/>
  <c r="H292" i="1" s="1"/>
  <c r="C292" i="1"/>
  <c r="G292" i="1" s="1"/>
  <c r="D291" i="1"/>
  <c r="H291" i="1" s="1"/>
  <c r="C291" i="1"/>
  <c r="G291" i="1" s="1"/>
  <c r="D290" i="1"/>
  <c r="H290" i="1" s="1"/>
  <c r="C290" i="1"/>
  <c r="G290" i="1" s="1"/>
  <c r="D289" i="1"/>
  <c r="H289" i="1" s="1"/>
  <c r="C289" i="1"/>
  <c r="G289" i="1" s="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8" i="1" s="1"/>
  <c r="D277" i="1"/>
  <c r="H277" i="1" s="1"/>
  <c r="C277" i="1"/>
  <c r="G277" i="1" s="1"/>
  <c r="D276" i="1"/>
  <c r="H276" i="1" s="1"/>
  <c r="C276" i="1"/>
  <c r="G276" i="1" s="1"/>
  <c r="D275" i="1"/>
  <c r="H275" i="1" s="1"/>
  <c r="C275" i="1"/>
  <c r="D274" i="1"/>
  <c r="H274" i="1" s="1"/>
  <c r="C274" i="1"/>
  <c r="G274" i="1" s="1"/>
  <c r="D273" i="1"/>
  <c r="H273" i="1" s="1"/>
  <c r="C273" i="1"/>
  <c r="G273" i="1" s="1"/>
  <c r="D272" i="1"/>
  <c r="H272" i="1" s="1"/>
  <c r="C272" i="1"/>
  <c r="G272" i="1" s="1"/>
  <c r="D271" i="1"/>
  <c r="H271" i="1" s="1"/>
  <c r="C271" i="1"/>
  <c r="G271" i="1" s="1"/>
  <c r="D270" i="1"/>
  <c r="H270" i="1" s="1"/>
  <c r="C270" i="1"/>
  <c r="G270" i="1" s="1"/>
  <c r="C269" i="1"/>
  <c r="D268" i="1"/>
  <c r="H268" i="1" s="1"/>
  <c r="C268" i="1"/>
  <c r="G268" i="1" s="1"/>
  <c r="D267" i="1"/>
  <c r="H267" i="1" s="1"/>
  <c r="C267" i="1"/>
  <c r="G267" i="1" s="1"/>
  <c r="D266" i="1"/>
  <c r="H266" i="1" s="1"/>
  <c r="C266" i="1"/>
  <c r="G266" i="1" s="1"/>
  <c r="D265" i="1"/>
  <c r="H265" i="1" s="1"/>
  <c r="C265" i="1"/>
  <c r="C264" i="1"/>
  <c r="D263" i="1"/>
  <c r="H263" i="1" s="1"/>
  <c r="C263" i="1"/>
  <c r="D262" i="1"/>
  <c r="H262" i="1" s="1"/>
  <c r="C262" i="1"/>
  <c r="D261" i="1"/>
  <c r="H261" i="1" s="1"/>
  <c r="C261" i="1"/>
  <c r="D260" i="1"/>
  <c r="H260" i="1" s="1"/>
  <c r="C260" i="1"/>
  <c r="C259" i="1"/>
  <c r="D258" i="1"/>
  <c r="H258" i="1" s="1"/>
  <c r="C258" i="1"/>
  <c r="D257" i="1"/>
  <c r="H257" i="1" s="1"/>
  <c r="C257" i="1"/>
  <c r="G257" i="1" s="1"/>
  <c r="D256" i="1"/>
  <c r="H256" i="1" s="1"/>
  <c r="C256" i="1"/>
  <c r="G256"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G244"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G230" i="1" s="1"/>
  <c r="D229" i="1"/>
  <c r="H229" i="1" s="1"/>
  <c r="C229" i="1"/>
  <c r="G229" i="1" s="1"/>
  <c r="D228" i="1"/>
  <c r="H228" i="1" s="1"/>
  <c r="C228" i="1"/>
  <c r="G228" i="1" s="1"/>
  <c r="C227" i="1"/>
  <c r="D226" i="1"/>
  <c r="H226" i="1" s="1"/>
  <c r="C226" i="1"/>
  <c r="G226" i="1" s="1"/>
  <c r="D225" i="1"/>
  <c r="H225" i="1" s="1"/>
  <c r="C225" i="1"/>
  <c r="G225" i="1" s="1"/>
  <c r="C224" i="1"/>
  <c r="D223" i="1"/>
  <c r="H223" i="1" s="1"/>
  <c r="C223" i="1"/>
  <c r="G223" i="1" s="1"/>
  <c r="D222" i="1"/>
  <c r="H222" i="1" s="1"/>
  <c r="C222" i="1"/>
  <c r="G222" i="1" s="1"/>
  <c r="C221" i="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G200" i="1" s="1"/>
  <c r="D199" i="1"/>
  <c r="H199" i="1" s="1"/>
  <c r="C199" i="1"/>
  <c r="G199" i="1" s="1"/>
  <c r="D198" i="1"/>
  <c r="H198" i="1" s="1"/>
  <c r="C198" i="1"/>
  <c r="D197" i="1"/>
  <c r="H197" i="1" s="1"/>
  <c r="C197" i="1"/>
  <c r="G197" i="1" s="1"/>
  <c r="D196" i="1"/>
  <c r="H196" i="1" s="1"/>
  <c r="C196" i="1"/>
  <c r="G196" i="1" s="1"/>
  <c r="D195" i="1"/>
  <c r="H195" i="1" s="1"/>
  <c r="C195" i="1"/>
  <c r="D194" i="1"/>
  <c r="H194" i="1" s="1"/>
  <c r="C194" i="1"/>
  <c r="D193" i="1"/>
  <c r="H193" i="1" s="1"/>
  <c r="C193" i="1"/>
  <c r="C192" i="1"/>
  <c r="D191" i="1"/>
  <c r="H191" i="1" s="1"/>
  <c r="C191" i="1"/>
  <c r="G191" i="1" s="1"/>
  <c r="D190" i="1"/>
  <c r="H190" i="1" s="1"/>
  <c r="C190" i="1"/>
  <c r="G190" i="1" s="1"/>
  <c r="D189" i="1"/>
  <c r="H189" i="1" s="1"/>
  <c r="C189" i="1"/>
  <c r="G189" i="1" s="1"/>
  <c r="D188" i="1"/>
  <c r="H188" i="1" s="1"/>
  <c r="C188" i="1"/>
  <c r="G188" i="1" s="1"/>
  <c r="D187" i="1"/>
  <c r="H187" i="1" s="1"/>
  <c r="C187" i="1"/>
  <c r="D186" i="1"/>
  <c r="H186" i="1" s="1"/>
  <c r="C186" i="1"/>
  <c r="D185" i="1"/>
  <c r="H185" i="1" s="1"/>
  <c r="C185" i="1"/>
  <c r="C184" i="1"/>
  <c r="D183" i="1"/>
  <c r="H183" i="1" s="1"/>
  <c r="C183" i="1"/>
  <c r="G183" i="1" s="1"/>
  <c r="D182" i="1"/>
  <c r="H182" i="1" s="1"/>
  <c r="C182" i="1"/>
  <c r="D181" i="1"/>
  <c r="H181" i="1" s="1"/>
  <c r="C181" i="1"/>
  <c r="D180" i="1"/>
  <c r="H180" i="1" s="1"/>
  <c r="C180" i="1"/>
  <c r="D179" i="1"/>
  <c r="H179" i="1" s="1"/>
  <c r="C179" i="1"/>
  <c r="G179" i="1" s="1"/>
  <c r="D178" i="1"/>
  <c r="H178" i="1" s="1"/>
  <c r="C178" i="1"/>
  <c r="D177" i="1"/>
  <c r="H177" i="1" s="1"/>
  <c r="C177" i="1"/>
  <c r="H176" i="1"/>
  <c r="D176" i="1"/>
  <c r="C176" i="1"/>
  <c r="G176" i="1" s="1"/>
  <c r="D175" i="1"/>
  <c r="H175" i="1" s="1"/>
  <c r="C175" i="1"/>
  <c r="G175" i="1" s="1"/>
  <c r="D174" i="1"/>
  <c r="H174" i="1" s="1"/>
  <c r="C174" i="1"/>
  <c r="C173" i="1"/>
  <c r="H172" i="1"/>
  <c r="D172" i="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D164" i="1"/>
  <c r="H164" i="1" s="1"/>
  <c r="C164" i="1"/>
  <c r="G164" i="1" s="1"/>
  <c r="D163" i="1"/>
  <c r="H163" i="1" s="1"/>
  <c r="C163" i="1"/>
  <c r="G163" i="1" s="1"/>
  <c r="D162" i="1"/>
  <c r="H162" i="1" s="1"/>
  <c r="C162" i="1"/>
  <c r="D161" i="1"/>
  <c r="H161" i="1" s="1"/>
  <c r="C161" i="1"/>
  <c r="D160" i="1"/>
  <c r="H160" i="1" s="1"/>
  <c r="C160" i="1"/>
  <c r="C159" i="1"/>
  <c r="D158" i="1"/>
  <c r="H158" i="1" s="1"/>
  <c r="C158" i="1"/>
  <c r="G158" i="1" s="1"/>
  <c r="D157" i="1"/>
  <c r="H157" i="1" s="1"/>
  <c r="C157" i="1"/>
  <c r="G157" i="1" s="1"/>
  <c r="D156" i="1"/>
  <c r="H156" i="1" s="1"/>
  <c r="C156" i="1"/>
  <c r="G156" i="1" s="1"/>
  <c r="C155" i="1"/>
  <c r="D154" i="1"/>
  <c r="H154" i="1" s="1"/>
  <c r="C154" i="1"/>
  <c r="G154" i="1" s="1"/>
  <c r="D153" i="1"/>
  <c r="H153" i="1" s="1"/>
  <c r="C153" i="1"/>
  <c r="G153" i="1" s="1"/>
  <c r="D152" i="1"/>
  <c r="H152" i="1" s="1"/>
  <c r="C152" i="1"/>
  <c r="G152" i="1" s="1"/>
  <c r="D151" i="1"/>
  <c r="H151" i="1" s="1"/>
  <c r="C151" i="1"/>
  <c r="G151" i="1" s="1"/>
  <c r="D150" i="1"/>
  <c r="H150" i="1" s="1"/>
  <c r="C150" i="1"/>
  <c r="G150"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G125" i="1" s="1"/>
  <c r="C124" i="1"/>
  <c r="D123" i="1"/>
  <c r="H123" i="1" s="1"/>
  <c r="C123" i="1"/>
  <c r="G123" i="1" s="1"/>
  <c r="D122" i="1"/>
  <c r="H122" i="1" s="1"/>
  <c r="C122" i="1"/>
  <c r="G122" i="1" s="1"/>
  <c r="C121" i="1"/>
  <c r="C120" i="1"/>
  <c r="D119" i="1"/>
  <c r="H119" i="1" s="1"/>
  <c r="C119" i="1"/>
  <c r="G119" i="1" s="1"/>
  <c r="D118" i="1"/>
  <c r="H118" i="1" s="1"/>
  <c r="C118" i="1"/>
  <c r="G118" i="1" s="1"/>
  <c r="D117" i="1"/>
  <c r="H117" i="1" s="1"/>
  <c r="C117" i="1"/>
  <c r="C116" i="1"/>
  <c r="D115" i="1"/>
  <c r="H115" i="1" s="1"/>
  <c r="C115" i="1"/>
  <c r="D114" i="1"/>
  <c r="H114" i="1" s="1"/>
  <c r="C114" i="1"/>
  <c r="D113" i="1"/>
  <c r="H113" i="1" s="1"/>
  <c r="C113" i="1"/>
  <c r="G113" i="1" s="1"/>
  <c r="D112" i="1"/>
  <c r="H112" i="1" s="1"/>
  <c r="C112" i="1"/>
  <c r="G112" i="1" s="1"/>
  <c r="D111" i="1"/>
  <c r="H111" i="1" s="1"/>
  <c r="C111" i="1"/>
  <c r="G111" i="1" s="1"/>
  <c r="D110" i="1"/>
  <c r="H110" i="1" s="1"/>
  <c r="C110" i="1"/>
  <c r="G110" i="1" s="1"/>
  <c r="D109" i="1"/>
  <c r="H109" i="1" s="1"/>
  <c r="C109" i="1"/>
  <c r="C108" i="1"/>
  <c r="D107" i="1"/>
  <c r="H107" i="1" s="1"/>
  <c r="C107" i="1"/>
  <c r="D106" i="1"/>
  <c r="H106" i="1" s="1"/>
  <c r="C106" i="1"/>
  <c r="H105" i="1"/>
  <c r="D105" i="1"/>
  <c r="C105" i="1"/>
  <c r="G105" i="1" s="1"/>
  <c r="D104" i="1"/>
  <c r="H104" i="1" s="1"/>
  <c r="C104" i="1"/>
  <c r="G104"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H91" i="1"/>
  <c r="D91" i="1"/>
  <c r="C91" i="1"/>
  <c r="G91" i="1" s="1"/>
  <c r="D90" i="1"/>
  <c r="H90" i="1" s="1"/>
  <c r="C90" i="1"/>
  <c r="G90" i="1" s="1"/>
  <c r="D89" i="1"/>
  <c r="H89" i="1" s="1"/>
  <c r="C89" i="1"/>
  <c r="G89" i="1" s="1"/>
  <c r="D88" i="1"/>
  <c r="H88" i="1" s="1"/>
  <c r="C88" i="1"/>
  <c r="G88" i="1" s="1"/>
  <c r="D87" i="1"/>
  <c r="H87" i="1" s="1"/>
  <c r="C87" i="1"/>
  <c r="G87" i="1" s="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H75" i="1"/>
  <c r="D75" i="1"/>
  <c r="C75" i="1"/>
  <c r="G75" i="1" s="1"/>
  <c r="D74" i="1"/>
  <c r="H74" i="1" s="1"/>
  <c r="C74" i="1"/>
  <c r="G74" i="1" s="1"/>
  <c r="C73" i="1"/>
  <c r="D72" i="1"/>
  <c r="H72" i="1" s="1"/>
  <c r="C72" i="1"/>
  <c r="D71" i="1"/>
  <c r="H71" i="1" s="1"/>
  <c r="C71" i="1"/>
  <c r="G71" i="1" s="1"/>
  <c r="C70" i="1"/>
  <c r="D69" i="1"/>
  <c r="H69" i="1" s="1"/>
  <c r="C69" i="1"/>
  <c r="G69" i="1" s="1"/>
  <c r="D68" i="1"/>
  <c r="H68" i="1" s="1"/>
  <c r="C68" i="1"/>
  <c r="G68" i="1" s="1"/>
  <c r="C67" i="1"/>
  <c r="D66" i="1"/>
  <c r="H66" i="1" s="1"/>
  <c r="C66" i="1"/>
  <c r="D65" i="1"/>
  <c r="H65" i="1" s="1"/>
  <c r="C65" i="1"/>
  <c r="C64" i="1"/>
  <c r="D63" i="1"/>
  <c r="H63" i="1" s="1"/>
  <c r="C63" i="1"/>
  <c r="G63" i="1" s="1"/>
  <c r="D62" i="1"/>
  <c r="H62" i="1" s="1"/>
  <c r="C62" i="1"/>
  <c r="G62" i="1" s="1"/>
  <c r="C61" i="1"/>
  <c r="D60" i="1"/>
  <c r="H60" i="1" s="1"/>
  <c r="C60" i="1"/>
  <c r="D59" i="1"/>
  <c r="H59" i="1" s="1"/>
  <c r="C59" i="1"/>
  <c r="G59" i="1" s="1"/>
  <c r="C58" i="1"/>
  <c r="D57" i="1"/>
  <c r="H57" i="1" s="1"/>
  <c r="C57" i="1"/>
  <c r="G57" i="1" s="1"/>
  <c r="D56" i="1"/>
  <c r="H56" i="1" s="1"/>
  <c r="C56" i="1"/>
  <c r="G56" i="1" s="1"/>
  <c r="C55" i="1"/>
  <c r="D54" i="1"/>
  <c r="H54" i="1" s="1"/>
  <c r="C54" i="1"/>
  <c r="G54" i="1" s="1"/>
  <c r="D53" i="1"/>
  <c r="H53" i="1" s="1"/>
  <c r="C53" i="1"/>
  <c r="G53" i="1" s="1"/>
  <c r="D52" i="1"/>
  <c r="H52" i="1" s="1"/>
  <c r="C52" i="1"/>
  <c r="G52" i="1" s="1"/>
  <c r="D51" i="1"/>
  <c r="H51" i="1" s="1"/>
  <c r="C51" i="1"/>
  <c r="G51" i="1" s="1"/>
  <c r="C50" i="1"/>
  <c r="D49" i="1"/>
  <c r="H49" i="1" s="1"/>
  <c r="C49" i="1"/>
  <c r="G49" i="1" s="1"/>
  <c r="D48" i="1"/>
  <c r="H48" i="1" s="1"/>
  <c r="C48" i="1"/>
  <c r="G48" i="1" s="1"/>
  <c r="C47" i="1"/>
  <c r="C46" i="1"/>
  <c r="D45" i="1"/>
  <c r="H45" i="1" s="1"/>
  <c r="C45" i="1"/>
  <c r="G45" i="1" s="1"/>
  <c r="D44" i="1"/>
  <c r="H44" i="1" s="1"/>
  <c r="C44" i="1"/>
  <c r="G44" i="1" s="1"/>
  <c r="D43" i="1"/>
  <c r="H43" i="1" s="1"/>
  <c r="C43" i="1"/>
  <c r="G43" i="1" s="1"/>
  <c r="D42" i="1"/>
  <c r="H42" i="1" s="1"/>
  <c r="C42" i="1"/>
  <c r="D41" i="1"/>
  <c r="H41" i="1" s="1"/>
  <c r="C41" i="1"/>
  <c r="D40" i="1"/>
  <c r="H40" i="1" s="1"/>
  <c r="C40" i="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C25" i="1"/>
  <c r="D24" i="1"/>
  <c r="H24" i="1" s="1"/>
  <c r="C24" i="1"/>
  <c r="D23" i="1"/>
  <c r="H23" i="1" s="1"/>
  <c r="C23" i="1"/>
  <c r="D22" i="1"/>
  <c r="H22" i="1" s="1"/>
  <c r="C22" i="1"/>
  <c r="D21" i="1"/>
  <c r="H21" i="1" s="1"/>
  <c r="C21" i="1"/>
  <c r="H20" i="1"/>
  <c r="D20" i="1"/>
  <c r="C20" i="1"/>
  <c r="G20" i="1" s="1"/>
  <c r="D19" i="1"/>
  <c r="H19" i="1" s="1"/>
  <c r="C19" i="1"/>
  <c r="G19" i="1" s="1"/>
  <c r="D18" i="1"/>
  <c r="H18" i="1" s="1"/>
  <c r="C18" i="1"/>
  <c r="G18" i="1" s="1"/>
  <c r="D17" i="1"/>
  <c r="H17" i="1" s="1"/>
  <c r="C17" i="1"/>
  <c r="G17" i="1" s="1"/>
  <c r="D16" i="1"/>
  <c r="H16" i="1" s="1"/>
  <c r="C16" i="1"/>
  <c r="D15" i="1"/>
  <c r="H15" i="1" s="1"/>
  <c r="C15" i="1"/>
  <c r="D14" i="1"/>
  <c r="H14" i="1" s="1"/>
  <c r="C14" i="1"/>
  <c r="C13" i="1"/>
  <c r="D12" i="1"/>
  <c r="H12" i="1" s="1"/>
  <c r="C12" i="1"/>
  <c r="H11" i="1"/>
  <c r="D11" i="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C4" i="1"/>
  <c r="C3" i="1"/>
  <c r="G65" i="1" l="1"/>
  <c r="E50" i="4"/>
  <c r="D46" i="1" s="1"/>
  <c r="H46" i="1" s="1"/>
  <c r="E288" i="9"/>
  <c r="B288" i="9" s="1"/>
  <c r="E301" i="9"/>
  <c r="B301" i="9" s="1"/>
  <c r="D1409" i="1"/>
  <c r="H1409" i="1" s="1"/>
  <c r="E294" i="9"/>
  <c r="B294" i="9" s="1"/>
  <c r="E27" i="9"/>
  <c r="B27" i="9" s="1"/>
  <c r="D1408" i="1"/>
  <c r="H1408" i="1" s="1"/>
  <c r="G1420" i="1"/>
  <c r="F215" i="9"/>
  <c r="B215" i="9" s="1"/>
  <c r="G1503" i="1"/>
  <c r="G1509" i="1"/>
  <c r="D24" i="8"/>
  <c r="C1499" i="1" s="1"/>
  <c r="H1499" i="1" s="1"/>
  <c r="H1488" i="1"/>
  <c r="G1487" i="1"/>
  <c r="H1490" i="1"/>
  <c r="G1485" i="1"/>
  <c r="E293" i="9"/>
  <c r="B293" i="9" s="1"/>
  <c r="E287" i="9"/>
  <c r="B287" i="9" s="1"/>
  <c r="E300" i="9"/>
  <c r="B300" i="9" s="1"/>
  <c r="F115" i="6"/>
  <c r="G1410" i="1"/>
  <c r="G1579" i="1"/>
  <c r="C1576" i="1"/>
  <c r="G1576" i="1" s="1"/>
  <c r="G1577" i="1"/>
  <c r="G1573" i="1"/>
  <c r="G1571" i="1"/>
  <c r="G1569" i="1"/>
  <c r="G1565" i="1"/>
  <c r="G1563" i="1"/>
  <c r="G1561" i="1"/>
  <c r="G1557" i="1"/>
  <c r="H1555" i="1"/>
  <c r="G1555" i="1"/>
  <c r="G1553" i="1"/>
  <c r="G1549" i="1"/>
  <c r="G1547" i="1"/>
  <c r="G1545" i="1"/>
  <c r="G1541" i="1"/>
  <c r="G1539" i="1"/>
  <c r="G1537" i="1"/>
  <c r="H1535" i="1"/>
  <c r="G1535" i="1"/>
  <c r="G1533" i="1"/>
  <c r="G1531" i="1"/>
  <c r="D49" i="8"/>
  <c r="C1524" i="1" s="1"/>
  <c r="G1524" i="1" s="1"/>
  <c r="C1525" i="1"/>
  <c r="H1525" i="1" s="1"/>
  <c r="G1525" i="1"/>
  <c r="G1523" i="1"/>
  <c r="G1521" i="1"/>
  <c r="C1519" i="1"/>
  <c r="H1519" i="1" s="1"/>
  <c r="H1516" i="1"/>
  <c r="H1514" i="1"/>
  <c r="G1511" i="1"/>
  <c r="H1512" i="1"/>
  <c r="H1498" i="1"/>
  <c r="G1497" i="1"/>
  <c r="H1496" i="1"/>
  <c r="G1495" i="1"/>
  <c r="G1493" i="1"/>
  <c r="D6" i="8"/>
  <c r="C1481" i="1" s="1"/>
  <c r="H1481" i="1" s="1"/>
  <c r="H1494" i="1"/>
  <c r="H1510" i="1"/>
  <c r="H1492" i="1"/>
  <c r="H1508" i="1"/>
  <c r="G1491" i="1"/>
  <c r="G1489" i="1"/>
  <c r="H1504" i="1"/>
  <c r="H1486" i="1"/>
  <c r="G1501" i="1"/>
  <c r="H1502" i="1"/>
  <c r="H1500" i="1"/>
  <c r="G1483" i="1"/>
  <c r="H1484" i="1"/>
  <c r="H1482" i="1"/>
  <c r="C1475" i="1"/>
  <c r="H1475" i="1" s="1"/>
  <c r="D38" i="7"/>
  <c r="H31" i="3"/>
  <c r="C1469" i="1"/>
  <c r="H1469" i="1" s="1"/>
  <c r="D22" i="7"/>
  <c r="E38" i="7"/>
  <c r="D1469" i="1"/>
  <c r="I31" i="3"/>
  <c r="E22" i="7"/>
  <c r="H1461" i="1"/>
  <c r="D1453" i="1"/>
  <c r="G1453" i="1" s="1"/>
  <c r="I30" i="3"/>
  <c r="H1441" i="1"/>
  <c r="H1440" i="1"/>
  <c r="E6" i="7"/>
  <c r="G1440" i="1"/>
  <c r="C1453" i="1"/>
  <c r="H30" i="3"/>
  <c r="C1454" i="1"/>
  <c r="H1454" i="1" s="1"/>
  <c r="J1445" i="1"/>
  <c r="H1445" i="1"/>
  <c r="I1444" i="1"/>
  <c r="J1443" i="1"/>
  <c r="H1443" i="1"/>
  <c r="I1443" i="1" s="1"/>
  <c r="J1442" i="1"/>
  <c r="H1442" i="1"/>
  <c r="I1442" i="1" s="1"/>
  <c r="I1441" i="1"/>
  <c r="I1440" i="1"/>
  <c r="H1438" i="1"/>
  <c r="D6" i="7"/>
  <c r="I1439" i="1"/>
  <c r="G1434" i="1"/>
  <c r="G1432" i="1"/>
  <c r="G1430" i="1"/>
  <c r="G1424" i="1"/>
  <c r="G1426" i="1"/>
  <c r="G1416" i="1"/>
  <c r="G1418" i="1"/>
  <c r="G1414" i="1"/>
  <c r="F114" i="6"/>
  <c r="G1406" i="1"/>
  <c r="G1402" i="1"/>
  <c r="G1400" i="1"/>
  <c r="G1398" i="1"/>
  <c r="G1394" i="1"/>
  <c r="G1392" i="1"/>
  <c r="G1388" i="1"/>
  <c r="G1390" i="1"/>
  <c r="G1386" i="1"/>
  <c r="D1384" i="1"/>
  <c r="H1384" i="1" s="1"/>
  <c r="G1381" i="1"/>
  <c r="G1377" i="1"/>
  <c r="G1373" i="1"/>
  <c r="G1369" i="1"/>
  <c r="G1371" i="1"/>
  <c r="G1367" i="1"/>
  <c r="G1366" i="1"/>
  <c r="G1365" i="1"/>
  <c r="G1364" i="1"/>
  <c r="G1363" i="1"/>
  <c r="G1362" i="1"/>
  <c r="G1361" i="1"/>
  <c r="G1360" i="1"/>
  <c r="G1359" i="1"/>
  <c r="G1358" i="1"/>
  <c r="G1357" i="1"/>
  <c r="G1355" i="1"/>
  <c r="G1356" i="1"/>
  <c r="G1354" i="1"/>
  <c r="G1353" i="1"/>
  <c r="G1352" i="1"/>
  <c r="G1351" i="1"/>
  <c r="G1350" i="1"/>
  <c r="G1349" i="1"/>
  <c r="G1348" i="1"/>
  <c r="G1346" i="1"/>
  <c r="G1345" i="1"/>
  <c r="G1344" i="1"/>
  <c r="G1343" i="1"/>
  <c r="G1342" i="1"/>
  <c r="G1341" i="1"/>
  <c r="E35" i="6"/>
  <c r="I25" i="3" s="1"/>
  <c r="G1340" i="1"/>
  <c r="G1339" i="1"/>
  <c r="G1337" i="1"/>
  <c r="G1338" i="1"/>
  <c r="G1335" i="1"/>
  <c r="G1336" i="1"/>
  <c r="G1333" i="1"/>
  <c r="G1334" i="1"/>
  <c r="G1332" i="1"/>
  <c r="G1330" i="1"/>
  <c r="G1331" i="1"/>
  <c r="G1328" i="1"/>
  <c r="G1324" i="1"/>
  <c r="G1322" i="1"/>
  <c r="G1318" i="1"/>
  <c r="G1316" i="1"/>
  <c r="G1314" i="1"/>
  <c r="G1312" i="1"/>
  <c r="G1310" i="1"/>
  <c r="G1308" i="1"/>
  <c r="G1306" i="1"/>
  <c r="G1304" i="1"/>
  <c r="D1299" i="1"/>
  <c r="G1302" i="1"/>
  <c r="G1300" i="1"/>
  <c r="G1301" i="1"/>
  <c r="G1223" i="1"/>
  <c r="E643" i="4"/>
  <c r="D637" i="1" s="1"/>
  <c r="H637" i="1" s="1"/>
  <c r="G641" i="1"/>
  <c r="G1265" i="1"/>
  <c r="G1264" i="1"/>
  <c r="G1263" i="1"/>
  <c r="G1298" i="1"/>
  <c r="G1297" i="1"/>
  <c r="G1295" i="1"/>
  <c r="G1294" i="1"/>
  <c r="G1293" i="1"/>
  <c r="G1281" i="1"/>
  <c r="G1279" i="1"/>
  <c r="G1224" i="1"/>
  <c r="G1165" i="1"/>
  <c r="G1163" i="1"/>
  <c r="G1157" i="1"/>
  <c r="G1155" i="1"/>
  <c r="G1151" i="1"/>
  <c r="G1014" i="1"/>
  <c r="D1216" i="1"/>
  <c r="H1216" i="1" s="1"/>
  <c r="F239" i="5"/>
  <c r="G1032" i="1"/>
  <c r="G1227" i="1"/>
  <c r="G1229" i="1"/>
  <c r="F78" i="5"/>
  <c r="G1266" i="1"/>
  <c r="G1267" i="1"/>
  <c r="G1268" i="1"/>
  <c r="G1270" i="1"/>
  <c r="G1272" i="1"/>
  <c r="G1273" i="1"/>
  <c r="G1274" i="1"/>
  <c r="G1275" i="1"/>
  <c r="G1276" i="1"/>
  <c r="G1277" i="1"/>
  <c r="G1278" i="1"/>
  <c r="G1262" i="1"/>
  <c r="G1261" i="1"/>
  <c r="G1260" i="1"/>
  <c r="G1258" i="1"/>
  <c r="G1256" i="1"/>
  <c r="G1255" i="1"/>
  <c r="G1254" i="1"/>
  <c r="G1252" i="1"/>
  <c r="G1251" i="1"/>
  <c r="G1250" i="1"/>
  <c r="G1249" i="1"/>
  <c r="G1248" i="1"/>
  <c r="G1247" i="1"/>
  <c r="G1246" i="1"/>
  <c r="G1245" i="1"/>
  <c r="G1244" i="1"/>
  <c r="G1242" i="1"/>
  <c r="G1240" i="1"/>
  <c r="G1238" i="1"/>
  <c r="G1236" i="1"/>
  <c r="G1237" i="1"/>
  <c r="G1234" i="1"/>
  <c r="G1232" i="1"/>
  <c r="G1230" i="1"/>
  <c r="E245" i="5"/>
  <c r="D1222" i="1" s="1"/>
  <c r="H1222" i="1" s="1"/>
  <c r="F250" i="5"/>
  <c r="G1226" i="1"/>
  <c r="F246" i="5"/>
  <c r="G1216" i="1"/>
  <c r="G1217" i="1"/>
  <c r="G1213" i="1"/>
  <c r="G1211" i="1"/>
  <c r="G1201" i="1"/>
  <c r="G1210" i="1"/>
  <c r="G1204" i="1"/>
  <c r="E206" i="5"/>
  <c r="H311" i="9" s="1"/>
  <c r="G1202" i="1"/>
  <c r="G1200" i="1"/>
  <c r="G1198" i="1"/>
  <c r="G1196" i="1"/>
  <c r="G1194" i="1"/>
  <c r="D1184" i="1"/>
  <c r="H1184" i="1" s="1"/>
  <c r="G1193" i="1"/>
  <c r="G1188" i="1"/>
  <c r="G1187" i="1"/>
  <c r="G1184" i="1"/>
  <c r="G1185" i="1"/>
  <c r="G1182" i="1"/>
  <c r="G1180" i="1"/>
  <c r="G1178" i="1"/>
  <c r="G1176" i="1"/>
  <c r="G1174" i="1"/>
  <c r="G1172" i="1"/>
  <c r="G1170" i="1"/>
  <c r="H310" i="9"/>
  <c r="D1167" i="1"/>
  <c r="G1168" i="1"/>
  <c r="G1169" i="1"/>
  <c r="G1166" i="1"/>
  <c r="G1164" i="1"/>
  <c r="G1162" i="1"/>
  <c r="G1160" i="1"/>
  <c r="F180" i="5"/>
  <c r="G1158" i="1"/>
  <c r="G1156" i="1"/>
  <c r="G1154" i="1"/>
  <c r="G1150" i="1"/>
  <c r="F170" i="5"/>
  <c r="G1148" i="1"/>
  <c r="G1142" i="1"/>
  <c r="G1140" i="1"/>
  <c r="G1139" i="1"/>
  <c r="G1138" i="1"/>
  <c r="G1137" i="1"/>
  <c r="G1135" i="1"/>
  <c r="G1133" i="1"/>
  <c r="G1132" i="1"/>
  <c r="G1131" i="1"/>
  <c r="G1129" i="1"/>
  <c r="G1128" i="1"/>
  <c r="G1127" i="1"/>
  <c r="G1125" i="1"/>
  <c r="G1120" i="1"/>
  <c r="G1122" i="1"/>
  <c r="G1112" i="1"/>
  <c r="G1114" i="1"/>
  <c r="G1104" i="1"/>
  <c r="E118" i="5"/>
  <c r="D1096" i="1" s="1"/>
  <c r="H1096" i="1" s="1"/>
  <c r="G1102" i="1"/>
  <c r="G1098" i="1"/>
  <c r="G1092" i="1"/>
  <c r="G1090" i="1"/>
  <c r="G1088" i="1"/>
  <c r="G1084" i="1"/>
  <c r="G1086" i="1"/>
  <c r="G1080" i="1"/>
  <c r="G1078" i="1"/>
  <c r="G1076" i="1"/>
  <c r="G1074" i="1"/>
  <c r="G1072" i="1"/>
  <c r="G1070" i="1"/>
  <c r="G1068" i="1"/>
  <c r="D1066" i="1"/>
  <c r="H1066" i="1" s="1"/>
  <c r="E87" i="5"/>
  <c r="D1065" i="1" s="1"/>
  <c r="E290" i="9"/>
  <c r="B290" i="9" s="1"/>
  <c r="G1063" i="1"/>
  <c r="G1057" i="1"/>
  <c r="G1059" i="1"/>
  <c r="G1055" i="1"/>
  <c r="G1051" i="1"/>
  <c r="D1048" i="1"/>
  <c r="H1048" i="1" s="1"/>
  <c r="G1049" i="1"/>
  <c r="G1045" i="1"/>
  <c r="G1043" i="1"/>
  <c r="G1042" i="1"/>
  <c r="G1041" i="1"/>
  <c r="G1040" i="1"/>
  <c r="G1039" i="1"/>
  <c r="G1038" i="1"/>
  <c r="G1037" i="1"/>
  <c r="G1036" i="1"/>
  <c r="G1034" i="1"/>
  <c r="G1035" i="1"/>
  <c r="G1033" i="1"/>
  <c r="G1030" i="1"/>
  <c r="G1031" i="1"/>
  <c r="G1029" i="1"/>
  <c r="G1028" i="1"/>
  <c r="G1027" i="1"/>
  <c r="G1026" i="1"/>
  <c r="G1025" i="1"/>
  <c r="G1024" i="1"/>
  <c r="G1023" i="1"/>
  <c r="G1022" i="1"/>
  <c r="G1021" i="1"/>
  <c r="G1019" i="1"/>
  <c r="G1018" i="1"/>
  <c r="G1017" i="1"/>
  <c r="G1016" i="1"/>
  <c r="G1015" i="1"/>
  <c r="G1013" i="1"/>
  <c r="F35" i="5"/>
  <c r="G1011" i="1"/>
  <c r="G1010" i="1"/>
  <c r="G1009" i="1"/>
  <c r="G1008" i="1"/>
  <c r="G1007" i="1"/>
  <c r="G1006" i="1"/>
  <c r="G1005" i="1"/>
  <c r="G1004" i="1"/>
  <c r="G1003" i="1"/>
  <c r="G1002" i="1"/>
  <c r="G1001" i="1"/>
  <c r="G1000" i="1"/>
  <c r="G999" i="1"/>
  <c r="E12" i="5"/>
  <c r="D990" i="1" s="1"/>
  <c r="H990" i="1" s="1"/>
  <c r="G998" i="1"/>
  <c r="F19" i="5"/>
  <c r="G997" i="1"/>
  <c r="G996" i="1"/>
  <c r="G995" i="1"/>
  <c r="G994" i="1"/>
  <c r="G993" i="1"/>
  <c r="G992" i="1"/>
  <c r="F13" i="5"/>
  <c r="G991" i="1"/>
  <c r="G989" i="1"/>
  <c r="G986" i="1"/>
  <c r="G987" i="1"/>
  <c r="E32" i="9"/>
  <c r="B32" i="9" s="1"/>
  <c r="E296" i="9"/>
  <c r="B296" i="9" s="1"/>
  <c r="E303" i="9"/>
  <c r="B303" i="9" s="1"/>
  <c r="E33" i="9"/>
  <c r="B33" i="9" s="1"/>
  <c r="E286" i="9"/>
  <c r="B286" i="9" s="1"/>
  <c r="E298" i="9"/>
  <c r="B298" i="9" s="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17" i="1"/>
  <c r="G916" i="1"/>
  <c r="G915" i="1"/>
  <c r="G914" i="1"/>
  <c r="G913" i="1"/>
  <c r="G912" i="1"/>
  <c r="G911" i="1"/>
  <c r="G910" i="1"/>
  <c r="G909" i="1"/>
  <c r="G893" i="1"/>
  <c r="G892" i="1"/>
  <c r="G891" i="1"/>
  <c r="G890" i="1"/>
  <c r="G889" i="1"/>
  <c r="G888" i="1"/>
  <c r="G887" i="1"/>
  <c r="G886" i="1"/>
  <c r="G885" i="1"/>
  <c r="G884" i="1"/>
  <c r="G883" i="1"/>
  <c r="G882" i="1"/>
  <c r="G868" i="1"/>
  <c r="G867" i="1"/>
  <c r="G866" i="1"/>
  <c r="G865" i="1"/>
  <c r="G864" i="1"/>
  <c r="G863" i="1"/>
  <c r="G862" i="1"/>
  <c r="G861" i="1"/>
  <c r="G860" i="1"/>
  <c r="G859" i="1"/>
  <c r="G858" i="1"/>
  <c r="G857" i="1"/>
  <c r="G856" i="1"/>
  <c r="G855" i="1"/>
  <c r="G845" i="1"/>
  <c r="G842" i="1"/>
  <c r="G841" i="1"/>
  <c r="G840" i="1"/>
  <c r="G839" i="1"/>
  <c r="G838" i="1"/>
  <c r="G836" i="1"/>
  <c r="G837" i="1"/>
  <c r="G835" i="1"/>
  <c r="G834" i="1"/>
  <c r="G833" i="1"/>
  <c r="G832" i="1"/>
  <c r="G831" i="1"/>
  <c r="G830" i="1"/>
  <c r="G829" i="1"/>
  <c r="G828" i="1"/>
  <c r="G827" i="1"/>
  <c r="G826" i="1"/>
  <c r="G825" i="1"/>
  <c r="G824"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7" i="1"/>
  <c r="G666" i="1"/>
  <c r="G665" i="1"/>
  <c r="G664" i="1"/>
  <c r="G663" i="1"/>
  <c r="G662" i="1"/>
  <c r="G661" i="1"/>
  <c r="G660" i="1"/>
  <c r="G659" i="1"/>
  <c r="G658" i="1"/>
  <c r="G657" i="1"/>
  <c r="G656" i="1"/>
  <c r="G655" i="1"/>
  <c r="G652" i="1"/>
  <c r="G647" i="1"/>
  <c r="B275" i="9"/>
  <c r="G644" i="1"/>
  <c r="G642" i="1"/>
  <c r="G645" i="1"/>
  <c r="G632" i="1"/>
  <c r="G631" i="1"/>
  <c r="G619" i="1"/>
  <c r="G626" i="1"/>
  <c r="G628" i="1"/>
  <c r="B271" i="9"/>
  <c r="F271" i="9"/>
  <c r="G618" i="1"/>
  <c r="G616" i="1"/>
  <c r="G614" i="1"/>
  <c r="G611" i="1"/>
  <c r="G612" i="1"/>
  <c r="G610" i="1"/>
  <c r="G608" i="1"/>
  <c r="F269" i="9"/>
  <c r="B269" i="9" s="1"/>
  <c r="G606" i="1"/>
  <c r="G605" i="1"/>
  <c r="F267" i="9"/>
  <c r="B267" i="9" s="1"/>
  <c r="G603" i="1"/>
  <c r="F265" i="9"/>
  <c r="B265" i="9" s="1"/>
  <c r="G601" i="1"/>
  <c r="G599" i="1"/>
  <c r="F263" i="9"/>
  <c r="B263" i="9" s="1"/>
  <c r="G595" i="1"/>
  <c r="F261" i="9"/>
  <c r="B261" i="9" s="1"/>
  <c r="G593" i="1"/>
  <c r="G594" i="1"/>
  <c r="G592" i="1"/>
  <c r="F259" i="9"/>
  <c r="B259" i="9" s="1"/>
  <c r="G588" i="1"/>
  <c r="B257" i="9"/>
  <c r="F257" i="9"/>
  <c r="G586" i="1"/>
  <c r="G584" i="1"/>
  <c r="G585" i="1"/>
  <c r="G583" i="1"/>
  <c r="G581" i="1"/>
  <c r="G582" i="1"/>
  <c r="G579" i="1"/>
  <c r="G580" i="1"/>
  <c r="E580" i="4"/>
  <c r="D574" i="1" s="1"/>
  <c r="H574" i="1" s="1"/>
  <c r="G578" i="1"/>
  <c r="G577" i="1"/>
  <c r="G575" i="1"/>
  <c r="G576" i="1"/>
  <c r="G573" i="1"/>
  <c r="G571" i="1"/>
  <c r="G572" i="1"/>
  <c r="G570" i="1"/>
  <c r="G568" i="1"/>
  <c r="G569" i="1"/>
  <c r="G567" i="1"/>
  <c r="G565" i="1"/>
  <c r="G566" i="1"/>
  <c r="G564" i="1"/>
  <c r="G562" i="1"/>
  <c r="G563" i="1"/>
  <c r="D557" i="1"/>
  <c r="H557" i="1" s="1"/>
  <c r="G557" i="1"/>
  <c r="G558" i="1"/>
  <c r="G556" i="1"/>
  <c r="G555" i="1"/>
  <c r="G549" i="1"/>
  <c r="G550" i="1"/>
  <c r="G548" i="1"/>
  <c r="G547" i="1"/>
  <c r="G546" i="1"/>
  <c r="G544" i="1"/>
  <c r="G545" i="1"/>
  <c r="G543" i="1"/>
  <c r="G542" i="1"/>
  <c r="G541" i="1"/>
  <c r="G540" i="1"/>
  <c r="F255" i="9"/>
  <c r="B255" i="9" s="1"/>
  <c r="G537" i="1"/>
  <c r="D523" i="1"/>
  <c r="F253" i="9"/>
  <c r="B253" i="9" s="1"/>
  <c r="G534" i="1"/>
  <c r="G532" i="1"/>
  <c r="G533" i="1"/>
  <c r="F251" i="9"/>
  <c r="B251" i="9" s="1"/>
  <c r="G531" i="1"/>
  <c r="G529" i="1"/>
  <c r="G530" i="1"/>
  <c r="G528" i="1"/>
  <c r="G527" i="1"/>
  <c r="G526" i="1"/>
  <c r="G524" i="1"/>
  <c r="G525" i="1"/>
  <c r="G521" i="1"/>
  <c r="G519" i="1"/>
  <c r="G520" i="1"/>
  <c r="F249" i="9"/>
  <c r="B249" i="9" s="1"/>
  <c r="G518" i="1"/>
  <c r="G516" i="1"/>
  <c r="G517" i="1"/>
  <c r="G515" i="1"/>
  <c r="G513" i="1"/>
  <c r="G514" i="1"/>
  <c r="G512" i="1"/>
  <c r="G510" i="1"/>
  <c r="G511" i="1"/>
  <c r="G508" i="1"/>
  <c r="G507" i="1"/>
  <c r="G506" i="1"/>
  <c r="G505" i="1"/>
  <c r="G501" i="1"/>
  <c r="G498" i="1"/>
  <c r="F247" i="9"/>
  <c r="B247" i="9" s="1"/>
  <c r="G496" i="1"/>
  <c r="G497" i="1"/>
  <c r="G495" i="1"/>
  <c r="G494" i="1"/>
  <c r="G489" i="1"/>
  <c r="G488" i="1"/>
  <c r="G487" i="1"/>
  <c r="G486" i="1"/>
  <c r="G484" i="1"/>
  <c r="G485" i="1"/>
  <c r="G478" i="1"/>
  <c r="D479" i="1"/>
  <c r="H479" i="1" s="1"/>
  <c r="E420" i="4"/>
  <c r="H463" i="1"/>
  <c r="H464" i="1"/>
  <c r="H462" i="1"/>
  <c r="H460" i="1"/>
  <c r="H461" i="1"/>
  <c r="H459" i="1"/>
  <c r="H457" i="1"/>
  <c r="H458" i="1"/>
  <c r="H456" i="1"/>
  <c r="H454" i="1"/>
  <c r="H455" i="1"/>
  <c r="H445" i="1"/>
  <c r="H444" i="1"/>
  <c r="H443" i="1"/>
  <c r="H441" i="1"/>
  <c r="H442" i="1"/>
  <c r="H440" i="1"/>
  <c r="H439" i="1"/>
  <c r="H436" i="1"/>
  <c r="H429" i="1"/>
  <c r="H430" i="1"/>
  <c r="H428" i="1"/>
  <c r="H427" i="1"/>
  <c r="H424" i="1"/>
  <c r="H421" i="1"/>
  <c r="D415" i="1"/>
  <c r="G416" i="1"/>
  <c r="G417" i="1"/>
  <c r="G406" i="1"/>
  <c r="G405" i="1"/>
  <c r="G404" i="1"/>
  <c r="G401" i="1"/>
  <c r="G400" i="1"/>
  <c r="G399" i="1"/>
  <c r="G397" i="1"/>
  <c r="G398" i="1"/>
  <c r="G395" i="1"/>
  <c r="G396" i="1"/>
  <c r="G394" i="1"/>
  <c r="G392" i="1"/>
  <c r="G393" i="1"/>
  <c r="G386" i="1"/>
  <c r="G383" i="1"/>
  <c r="G378" i="1"/>
  <c r="F383" i="4"/>
  <c r="G373" i="1"/>
  <c r="G364" i="1"/>
  <c r="F369" i="4"/>
  <c r="G358" i="1"/>
  <c r="D359" i="1"/>
  <c r="H359" i="1" s="1"/>
  <c r="D346" i="1"/>
  <c r="H346" i="1" s="1"/>
  <c r="D347" i="1"/>
  <c r="H347" i="1" s="1"/>
  <c r="G343" i="1"/>
  <c r="G344"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G309" i="1"/>
  <c r="G306" i="1"/>
  <c r="G307" i="1"/>
  <c r="G308" i="1"/>
  <c r="G305" i="1"/>
  <c r="G304" i="1"/>
  <c r="G303" i="1"/>
  <c r="G302" i="1"/>
  <c r="G301" i="1"/>
  <c r="G299" i="1"/>
  <c r="E299" i="4"/>
  <c r="H413" i="1"/>
  <c r="H411" i="1"/>
  <c r="H412" i="1"/>
  <c r="G288" i="1"/>
  <c r="E644" i="4"/>
  <c r="D638" i="1" s="1"/>
  <c r="H638" i="1" s="1"/>
  <c r="G282" i="1"/>
  <c r="G281" i="1"/>
  <c r="G283" i="1"/>
  <c r="G284" i="1"/>
  <c r="G280" i="1"/>
  <c r="G275" i="1"/>
  <c r="G279" i="1"/>
  <c r="E263" i="4"/>
  <c r="D259" i="1" s="1"/>
  <c r="H259" i="1" s="1"/>
  <c r="G269" i="1"/>
  <c r="D264" i="1"/>
  <c r="H264" i="1" s="1"/>
  <c r="G264" i="1"/>
  <c r="G265" i="1"/>
  <c r="G263" i="1"/>
  <c r="G262" i="1"/>
  <c r="G259" i="1"/>
  <c r="G260" i="1"/>
  <c r="G261" i="1"/>
  <c r="G258" i="1"/>
  <c r="G248" i="1"/>
  <c r="G255" i="1"/>
  <c r="F252" i="4"/>
  <c r="E252" i="4"/>
  <c r="D248" i="1" s="1"/>
  <c r="H248" i="1" s="1"/>
  <c r="F259" i="4"/>
  <c r="G243" i="1"/>
  <c r="G242" i="1"/>
  <c r="G240" i="1"/>
  <c r="G241" i="1"/>
  <c r="G239" i="1"/>
  <c r="G238" i="1"/>
  <c r="E224" i="4"/>
  <c r="D220" i="1" s="1"/>
  <c r="H220" i="1" s="1"/>
  <c r="G236" i="1"/>
  <c r="G237" i="1"/>
  <c r="G235" i="1"/>
  <c r="G234" i="1"/>
  <c r="G232" i="1"/>
  <c r="G233" i="1"/>
  <c r="G231" i="1"/>
  <c r="G227" i="1"/>
  <c r="G224" i="1"/>
  <c r="G220" i="1"/>
  <c r="D221" i="1"/>
  <c r="H221" i="1" s="1"/>
  <c r="G210" i="1"/>
  <c r="G209" i="1"/>
  <c r="G208" i="1"/>
  <c r="G206" i="1"/>
  <c r="G207" i="1"/>
  <c r="G205" i="1"/>
  <c r="G204" i="1"/>
  <c r="G203" i="1"/>
  <c r="G202" i="1"/>
  <c r="G198" i="1"/>
  <c r="G201" i="1"/>
  <c r="F196" i="4"/>
  <c r="G195" i="1"/>
  <c r="G192" i="1"/>
  <c r="G193" i="1"/>
  <c r="G194" i="1"/>
  <c r="G187" i="1"/>
  <c r="G186" i="1"/>
  <c r="G184" i="1"/>
  <c r="G185" i="1"/>
  <c r="F188" i="4"/>
  <c r="G182" i="1"/>
  <c r="G181" i="1"/>
  <c r="G180" i="1"/>
  <c r="G178" i="1"/>
  <c r="G177" i="1"/>
  <c r="D173" i="1"/>
  <c r="H173" i="1" s="1"/>
  <c r="G174" i="1"/>
  <c r="F177" i="4"/>
  <c r="G165" i="1"/>
  <c r="G162" i="1"/>
  <c r="G159" i="1"/>
  <c r="G160" i="1"/>
  <c r="G161" i="1"/>
  <c r="F163" i="4"/>
  <c r="G155" i="1"/>
  <c r="E152" i="4"/>
  <c r="F152" i="4" s="1"/>
  <c r="F159" i="4"/>
  <c r="D148" i="1"/>
  <c r="H148" i="1" s="1"/>
  <c r="D149" i="1"/>
  <c r="H149" i="1" s="1"/>
  <c r="F153" i="4"/>
  <c r="G146" i="1"/>
  <c r="G145" i="1"/>
  <c r="G144" i="1"/>
  <c r="G143" i="1"/>
  <c r="G142" i="1"/>
  <c r="G141" i="1"/>
  <c r="G140" i="1"/>
  <c r="G139" i="1"/>
  <c r="G138" i="1"/>
  <c r="G135" i="1"/>
  <c r="G136" i="1"/>
  <c r="G137" i="1"/>
  <c r="G134" i="1"/>
  <c r="G133" i="1"/>
  <c r="G132" i="1"/>
  <c r="G129" i="1"/>
  <c r="G130" i="1"/>
  <c r="G131" i="1"/>
  <c r="F133" i="4"/>
  <c r="G124" i="1"/>
  <c r="F128" i="4"/>
  <c r="G120" i="1"/>
  <c r="D121" i="1"/>
  <c r="H121" i="1" s="1"/>
  <c r="F125" i="4"/>
  <c r="G116" i="1"/>
  <c r="G117" i="1"/>
  <c r="E106" i="4"/>
  <c r="D102" i="1" s="1"/>
  <c r="H102" i="1" s="1"/>
  <c r="G115" i="1"/>
  <c r="G114" i="1"/>
  <c r="G108" i="1"/>
  <c r="G109" i="1"/>
  <c r="F112" i="4"/>
  <c r="G107" i="1"/>
  <c r="G106" i="1"/>
  <c r="G102" i="1"/>
  <c r="D103" i="1"/>
  <c r="H103" i="1" s="1"/>
  <c r="G101" i="1"/>
  <c r="G100" i="1"/>
  <c r="G99" i="1"/>
  <c r="G98" i="1"/>
  <c r="G97" i="1"/>
  <c r="G96" i="1"/>
  <c r="G94" i="1"/>
  <c r="G95" i="1"/>
  <c r="G93" i="1"/>
  <c r="G92" i="1"/>
  <c r="G86" i="1"/>
  <c r="G85" i="1"/>
  <c r="G84" i="1"/>
  <c r="G83" i="1"/>
  <c r="G82" i="1"/>
  <c r="G81" i="1"/>
  <c r="G78" i="1"/>
  <c r="G79" i="1"/>
  <c r="G80" i="1"/>
  <c r="G77" i="1"/>
  <c r="G76" i="1"/>
  <c r="G73" i="1"/>
  <c r="G72" i="1"/>
  <c r="G70" i="1"/>
  <c r="F74" i="4"/>
  <c r="G67" i="1"/>
  <c r="G66" i="1"/>
  <c r="G64" i="1"/>
  <c r="F68" i="4"/>
  <c r="G61" i="1"/>
  <c r="G60" i="1"/>
  <c r="G58" i="1"/>
  <c r="G55" i="1"/>
  <c r="G50" i="1"/>
  <c r="D47" i="1"/>
  <c r="H47" i="1" s="1"/>
  <c r="G40" i="1"/>
  <c r="G41" i="1"/>
  <c r="G42" i="1"/>
  <c r="G25" i="1"/>
  <c r="G24" i="1"/>
  <c r="G23" i="1"/>
  <c r="G22" i="1"/>
  <c r="G21" i="1"/>
  <c r="G16" i="1"/>
  <c r="G15" i="1"/>
  <c r="G13" i="1"/>
  <c r="G14" i="1"/>
  <c r="G12" i="1"/>
  <c r="G4" i="1"/>
  <c r="D3" i="1"/>
  <c r="H3" i="1" s="1"/>
  <c r="G411" i="1"/>
  <c r="G412" i="1"/>
  <c r="G413"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1044" i="1"/>
  <c r="G1048" i="1"/>
  <c r="G1050" i="1"/>
  <c r="G1052" i="1"/>
  <c r="G1054" i="1"/>
  <c r="G1056" i="1"/>
  <c r="G1058" i="1"/>
  <c r="G1060" i="1"/>
  <c r="G1062" i="1"/>
  <c r="G1064" i="1"/>
  <c r="G1067" i="1"/>
  <c r="G1069" i="1"/>
  <c r="G1454" i="1"/>
  <c r="J1462" i="1"/>
  <c r="H1462" i="1"/>
  <c r="G1462" i="1"/>
  <c r="I1462" i="1" s="1"/>
  <c r="J1463" i="1"/>
  <c r="H1463" i="1"/>
  <c r="G1463" i="1"/>
  <c r="J1464" i="1"/>
  <c r="H1464" i="1"/>
  <c r="G1464" i="1"/>
  <c r="J1465" i="1"/>
  <c r="H1465" i="1"/>
  <c r="G1465" i="1"/>
  <c r="J1466" i="1"/>
  <c r="H1466" i="1"/>
  <c r="G1466" i="1"/>
  <c r="I1466" i="1" s="1"/>
  <c r="J1467" i="1"/>
  <c r="H1467" i="1"/>
  <c r="G1467" i="1"/>
  <c r="J1468" i="1"/>
  <c r="H1468" i="1"/>
  <c r="G1468" i="1"/>
  <c r="J1471" i="1"/>
  <c r="H1471" i="1"/>
  <c r="G1471" i="1"/>
  <c r="I1471" i="1" s="1"/>
  <c r="J1472" i="1"/>
  <c r="H1472" i="1"/>
  <c r="G1472" i="1"/>
  <c r="J1473" i="1"/>
  <c r="H1473" i="1"/>
  <c r="G1473" i="1"/>
  <c r="I1473" i="1" s="1"/>
  <c r="J1474" i="1"/>
  <c r="H1474" i="1"/>
  <c r="G1474" i="1"/>
  <c r="G1475" i="1"/>
  <c r="F7" i="4"/>
  <c r="D6" i="4"/>
  <c r="G1368" i="1"/>
  <c r="H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6" i="1"/>
  <c r="H1446" i="1"/>
  <c r="G1446" i="1"/>
  <c r="I1446" i="1" s="1"/>
  <c r="J1447" i="1"/>
  <c r="H1447" i="1"/>
  <c r="G1447" i="1"/>
  <c r="J1448" i="1"/>
  <c r="H1448" i="1"/>
  <c r="G1448" i="1"/>
  <c r="J1449" i="1"/>
  <c r="H1449" i="1"/>
  <c r="G1449" i="1"/>
  <c r="J1450" i="1"/>
  <c r="H1450" i="1"/>
  <c r="G1450" i="1"/>
  <c r="I1450" i="1" s="1"/>
  <c r="J1451" i="1"/>
  <c r="H1451" i="1"/>
  <c r="G1451" i="1"/>
  <c r="J1452" i="1"/>
  <c r="H1452" i="1"/>
  <c r="G1452"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I1476" i="1" s="1"/>
  <c r="J1477" i="1"/>
  <c r="H1477" i="1"/>
  <c r="G1477" i="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8" i="1"/>
  <c r="H1580" i="1"/>
  <c r="F298" i="4"/>
  <c r="F8" i="4"/>
  <c r="F134" i="4"/>
  <c r="F140" i="4"/>
  <c r="H21" i="9"/>
  <c r="F164" i="4"/>
  <c r="F216" i="4"/>
  <c r="F264" i="4"/>
  <c r="F299" i="4"/>
  <c r="F345" i="4"/>
  <c r="F351" i="4"/>
  <c r="G1445" i="1"/>
  <c r="D151" i="4"/>
  <c r="H308" i="9"/>
  <c r="E308" i="9" s="1"/>
  <c r="B308" i="9" s="1"/>
  <c r="D396" i="4"/>
  <c r="D350" i="4" s="1"/>
  <c r="F416" i="4"/>
  <c r="D421" i="4"/>
  <c r="D459" i="4"/>
  <c r="D515" i="4"/>
  <c r="D529" i="4"/>
  <c r="D567" i="4"/>
  <c r="D593" i="4"/>
  <c r="E143" i="9"/>
  <c r="B143" i="9" s="1"/>
  <c r="F603" i="4"/>
  <c r="D7" i="5"/>
  <c r="D69" i="5"/>
  <c r="D87" i="5"/>
  <c r="E146" i="5"/>
  <c r="D1124" i="1" s="1"/>
  <c r="H1124" i="1" s="1"/>
  <c r="E291" i="9"/>
  <c r="B291" i="9" s="1"/>
  <c r="F149" i="5"/>
  <c r="D190" i="5"/>
  <c r="D206" i="5"/>
  <c r="D238" i="5"/>
  <c r="D258" i="5"/>
  <c r="D5" i="6"/>
  <c r="D35" i="6"/>
  <c r="D89" i="6"/>
  <c r="F417" i="4"/>
  <c r="F88" i="5"/>
  <c r="F177" i="5"/>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I10" i="9"/>
  <c r="B282" i="9"/>
  <c r="B309" i="9"/>
  <c r="B214" i="9"/>
  <c r="B216" i="9"/>
  <c r="B218" i="9"/>
  <c r="B220" i="9"/>
  <c r="B222" i="9"/>
  <c r="B224" i="9"/>
  <c r="B226" i="9"/>
  <c r="B228" i="9"/>
  <c r="B230" i="9"/>
  <c r="B232" i="9"/>
  <c r="B234" i="9"/>
  <c r="B236" i="9"/>
  <c r="B238" i="9"/>
  <c r="B240" i="9"/>
  <c r="B242" i="9"/>
  <c r="B244" i="9"/>
  <c r="B246" i="9"/>
  <c r="F277" i="9"/>
  <c r="B284" i="9"/>
  <c r="G46" i="1" l="1"/>
  <c r="E6" i="4"/>
  <c r="D2" i="1" s="1"/>
  <c r="F50" i="4"/>
  <c r="G1408" i="1"/>
  <c r="G1499" i="1"/>
  <c r="H1576" i="1"/>
  <c r="H1524" i="1"/>
  <c r="D43" i="8"/>
  <c r="C1518" i="1" s="1"/>
  <c r="G1518" i="1" s="1"/>
  <c r="G1519" i="1"/>
  <c r="G1481" i="1"/>
  <c r="D42" i="8"/>
  <c r="G313" i="9" s="1"/>
  <c r="E313" i="9" s="1"/>
  <c r="G1469" i="1"/>
  <c r="I1479" i="1"/>
  <c r="I1478" i="1"/>
  <c r="I1468" i="1"/>
  <c r="I1464" i="1"/>
  <c r="H1453" i="1"/>
  <c r="I1460" i="1"/>
  <c r="I1456" i="1"/>
  <c r="I1448" i="1"/>
  <c r="D1437" i="1"/>
  <c r="E5" i="7"/>
  <c r="I1458" i="1"/>
  <c r="C1437" i="1"/>
  <c r="D5" i="7"/>
  <c r="G1384" i="1"/>
  <c r="E141" i="6"/>
  <c r="D1435" i="1" s="1"/>
  <c r="D1329" i="1"/>
  <c r="F643" i="4"/>
  <c r="G637" i="1"/>
  <c r="G1222" i="1"/>
  <c r="E237" i="5"/>
  <c r="D1214" i="1" s="1"/>
  <c r="F245" i="5"/>
  <c r="E176" i="5"/>
  <c r="I22" i="3" s="1"/>
  <c r="D1183" i="1"/>
  <c r="G1096" i="1"/>
  <c r="G1066" i="1"/>
  <c r="G990" i="1"/>
  <c r="E7" i="5"/>
  <c r="D985" i="1" s="1"/>
  <c r="F12" i="5"/>
  <c r="G574" i="1"/>
  <c r="E528" i="4"/>
  <c r="D522" i="1" s="1"/>
  <c r="G479" i="1"/>
  <c r="D414" i="1"/>
  <c r="G359" i="1"/>
  <c r="G346" i="1"/>
  <c r="G347" i="1"/>
  <c r="E298" i="4"/>
  <c r="D294" i="1"/>
  <c r="G638" i="1"/>
  <c r="E151" i="4"/>
  <c r="F263" i="4"/>
  <c r="E165" i="9"/>
  <c r="B165" i="9" s="1"/>
  <c r="G221" i="1"/>
  <c r="G173" i="1"/>
  <c r="G21" i="9"/>
  <c r="E21" i="9" s="1"/>
  <c r="B21" i="9" s="1"/>
  <c r="E289" i="4"/>
  <c r="G148" i="1"/>
  <c r="G149" i="1"/>
  <c r="G121" i="1"/>
  <c r="F106" i="4"/>
  <c r="G103" i="1"/>
  <c r="I16" i="3"/>
  <c r="G47" i="1"/>
  <c r="G3" i="1"/>
  <c r="D408" i="4"/>
  <c r="F350" i="4"/>
  <c r="C345" i="1"/>
  <c r="D407" i="4"/>
  <c r="E166" i="9"/>
  <c r="B166" i="9" s="1"/>
  <c r="F213" i="9"/>
  <c r="B213" i="9" s="1"/>
  <c r="F89" i="6"/>
  <c r="C1383" i="1"/>
  <c r="G318" i="9"/>
  <c r="E318" i="9" s="1"/>
  <c r="D141" i="6"/>
  <c r="F5" i="6"/>
  <c r="H24" i="3"/>
  <c r="C1299" i="1"/>
  <c r="D237" i="5"/>
  <c r="F238" i="5"/>
  <c r="C1215" i="1"/>
  <c r="G310" i="9"/>
  <c r="E310" i="9" s="1"/>
  <c r="B310" i="9" s="1"/>
  <c r="F190" i="5"/>
  <c r="C1167" i="1"/>
  <c r="D68" i="5"/>
  <c r="F69" i="5"/>
  <c r="C1047" i="1"/>
  <c r="F593" i="4"/>
  <c r="C587" i="1"/>
  <c r="D528" i="4"/>
  <c r="F529" i="4"/>
  <c r="C523" i="1"/>
  <c r="F459" i="4"/>
  <c r="C453" i="1"/>
  <c r="E68" i="5"/>
  <c r="I1459" i="1"/>
  <c r="I1457" i="1"/>
  <c r="I1455" i="1"/>
  <c r="I1452" i="1"/>
  <c r="I1474" i="1"/>
  <c r="I1472" i="1"/>
  <c r="I1467" i="1"/>
  <c r="I1465" i="1"/>
  <c r="I1463" i="1"/>
  <c r="F35" i="6"/>
  <c r="H25" i="3"/>
  <c r="C1329" i="1"/>
  <c r="F258" i="5"/>
  <c r="C1235" i="1"/>
  <c r="G311" i="9"/>
  <c r="E311" i="9" s="1"/>
  <c r="B311" i="9" s="1"/>
  <c r="F206" i="5"/>
  <c r="C1183" i="1"/>
  <c r="D176" i="5"/>
  <c r="F87" i="5"/>
  <c r="C1065" i="1"/>
  <c r="D6" i="5"/>
  <c r="H20" i="3"/>
  <c r="C985" i="1"/>
  <c r="F567" i="4"/>
  <c r="C561" i="1"/>
  <c r="F515" i="4"/>
  <c r="C509" i="1"/>
  <c r="D420" i="4"/>
  <c r="F421" i="4"/>
  <c r="C415" i="1"/>
  <c r="F396" i="4"/>
  <c r="C391" i="1"/>
  <c r="D289" i="4"/>
  <c r="F151" i="4"/>
  <c r="H17" i="3"/>
  <c r="C147" i="1"/>
  <c r="F146" i="5"/>
  <c r="I1477" i="1"/>
  <c r="I1451" i="1"/>
  <c r="I1449" i="1"/>
  <c r="I1447" i="1"/>
  <c r="D412" i="4"/>
  <c r="D290" i="4"/>
  <c r="F6" i="4"/>
  <c r="H16" i="3"/>
  <c r="C2" i="1"/>
  <c r="G1124" i="1"/>
  <c r="E290" i="4" l="1"/>
  <c r="D286" i="1" s="1"/>
  <c r="I23" i="3"/>
  <c r="K1451" i="9"/>
  <c r="I35" i="3"/>
  <c r="H1518" i="1"/>
  <c r="C1517" i="1"/>
  <c r="H1517" i="1" s="1"/>
  <c r="I34" i="3"/>
  <c r="G314" i="9"/>
  <c r="E314" i="9" s="1"/>
  <c r="B314" i="9" s="1"/>
  <c r="D1436" i="1"/>
  <c r="I29" i="3"/>
  <c r="H29" i="3"/>
  <c r="C1436" i="1"/>
  <c r="G316" i="9"/>
  <c r="E316" i="9" s="1"/>
  <c r="G1437" i="1"/>
  <c r="H1437" i="1"/>
  <c r="I28" i="3"/>
  <c r="H19" i="9"/>
  <c r="E19" i="9" s="1"/>
  <c r="B19" i="9" s="1"/>
  <c r="E175" i="5"/>
  <c r="D1152" i="1" s="1"/>
  <c r="D1153" i="1"/>
  <c r="I20" i="3"/>
  <c r="F7" i="5"/>
  <c r="E636" i="4"/>
  <c r="D630" i="1" s="1"/>
  <c r="E635" i="4"/>
  <c r="D629" i="1" s="1"/>
  <c r="E407" i="4"/>
  <c r="D402" i="1" s="1"/>
  <c r="D293" i="1"/>
  <c r="E408" i="4"/>
  <c r="D403" i="1" s="1"/>
  <c r="E412" i="4"/>
  <c r="F412" i="4" s="1"/>
  <c r="H294" i="1"/>
  <c r="G294" i="1"/>
  <c r="D147" i="1"/>
  <c r="G147" i="1" s="1"/>
  <c r="I17" i="3"/>
  <c r="D285" i="1"/>
  <c r="E413" i="4"/>
  <c r="E291" i="4"/>
  <c r="D287" i="1" s="1"/>
  <c r="F290" i="4"/>
  <c r="C286" i="1"/>
  <c r="G391" i="1"/>
  <c r="H391" i="1"/>
  <c r="F420" i="4"/>
  <c r="D635" i="4"/>
  <c r="C414" i="1"/>
  <c r="G2" i="1"/>
  <c r="H2" i="1"/>
  <c r="D639" i="4"/>
  <c r="D414" i="4"/>
  <c r="C407" i="1"/>
  <c r="D413" i="4"/>
  <c r="D291" i="4"/>
  <c r="F289" i="4"/>
  <c r="C285" i="1"/>
  <c r="H509" i="1"/>
  <c r="G509" i="1"/>
  <c r="H561" i="1"/>
  <c r="G561" i="1"/>
  <c r="H985" i="1"/>
  <c r="G985" i="1"/>
  <c r="G1065" i="1"/>
  <c r="H1065" i="1"/>
  <c r="D175" i="5"/>
  <c r="F176" i="5"/>
  <c r="H22" i="3"/>
  <c r="C1153" i="1"/>
  <c r="G1235" i="1"/>
  <c r="H1235" i="1"/>
  <c r="G1329" i="1"/>
  <c r="H1329" i="1"/>
  <c r="H587" i="1"/>
  <c r="G587" i="1"/>
  <c r="G1047" i="1"/>
  <c r="H1047" i="1"/>
  <c r="F68" i="5"/>
  <c r="H21" i="3"/>
  <c r="C1046" i="1"/>
  <c r="G1215" i="1"/>
  <c r="H1215" i="1"/>
  <c r="F237" i="5"/>
  <c r="H23" i="3"/>
  <c r="C1214" i="1"/>
  <c r="F141" i="6"/>
  <c r="C1435" i="1"/>
  <c r="H28" i="3"/>
  <c r="G1383" i="1"/>
  <c r="H1383" i="1"/>
  <c r="B313" i="9"/>
  <c r="F407" i="4"/>
  <c r="C402" i="1"/>
  <c r="H415" i="1"/>
  <c r="G415" i="1"/>
  <c r="G278" i="9"/>
  <c r="C984" i="1"/>
  <c r="G1183" i="1"/>
  <c r="H1183" i="1"/>
  <c r="I21" i="3"/>
  <c r="D1046" i="1"/>
  <c r="E6" i="5"/>
  <c r="H453" i="1"/>
  <c r="G453" i="1"/>
  <c r="H523" i="1"/>
  <c r="G523" i="1"/>
  <c r="D636" i="4"/>
  <c r="F528" i="4"/>
  <c r="C522" i="1"/>
  <c r="G1167" i="1"/>
  <c r="H1167" i="1"/>
  <c r="H9" i="3"/>
  <c r="G1299" i="1"/>
  <c r="H1299" i="1"/>
  <c r="B318" i="9"/>
  <c r="E317" i="9"/>
  <c r="G345" i="1"/>
  <c r="H345" i="1"/>
  <c r="F408" i="4"/>
  <c r="C403" i="1"/>
  <c r="E414" i="4" l="1"/>
  <c r="D409" i="1" s="1"/>
  <c r="H11" i="3"/>
  <c r="N3" i="9" s="1"/>
  <c r="G1517" i="1"/>
  <c r="E312" i="9"/>
  <c r="B316" i="9"/>
  <c r="E315" i="9"/>
  <c r="I10" i="3" s="1"/>
  <c r="G1436" i="1"/>
  <c r="H1436" i="1"/>
  <c r="D407" i="1"/>
  <c r="H407" i="1" s="1"/>
  <c r="E639" i="4"/>
  <c r="D633" i="1" s="1"/>
  <c r="H293" i="1"/>
  <c r="G293" i="1"/>
  <c r="H147" i="1"/>
  <c r="E415" i="4"/>
  <c r="D410" i="1" s="1"/>
  <c r="D408" i="1"/>
  <c r="E640" i="4"/>
  <c r="E641" i="4" s="1"/>
  <c r="D635" i="1" s="1"/>
  <c r="G403" i="1"/>
  <c r="H403" i="1"/>
  <c r="G402" i="1"/>
  <c r="H402" i="1"/>
  <c r="G1046" i="1"/>
  <c r="H1046" i="1"/>
  <c r="G1153" i="1"/>
  <c r="H1153" i="1"/>
  <c r="G285" i="1"/>
  <c r="H285" i="1"/>
  <c r="F291" i="4"/>
  <c r="C287" i="1"/>
  <c r="G407" i="1"/>
  <c r="F414" i="4"/>
  <c r="C409" i="1"/>
  <c r="F635" i="4"/>
  <c r="C629" i="1"/>
  <c r="G286" i="1"/>
  <c r="H286" i="1"/>
  <c r="K3" i="9"/>
  <c r="I9" i="3"/>
  <c r="H278" i="9"/>
  <c r="E278" i="9" s="1"/>
  <c r="D984" i="1"/>
  <c r="H8" i="3" s="1"/>
  <c r="H522" i="1"/>
  <c r="G522" i="1"/>
  <c r="F636" i="4"/>
  <c r="C630" i="1"/>
  <c r="F6" i="5"/>
  <c r="G285" i="9"/>
  <c r="E285" i="9" s="1"/>
  <c r="B285" i="9" s="1"/>
  <c r="G1435" i="1"/>
  <c r="H1435" i="1"/>
  <c r="G1214" i="1"/>
  <c r="H1214" i="1"/>
  <c r="F175" i="5"/>
  <c r="C1152" i="1"/>
  <c r="D640" i="4"/>
  <c r="D415" i="4"/>
  <c r="F413" i="4"/>
  <c r="C408" i="1"/>
  <c r="D641" i="4"/>
  <c r="C633" i="1"/>
  <c r="H414" i="1"/>
  <c r="G414" i="1"/>
  <c r="I11" i="3" l="1"/>
  <c r="F639" i="4"/>
  <c r="E642" i="4"/>
  <c r="D636" i="1" s="1"/>
  <c r="D634" i="1"/>
  <c r="M3" i="9"/>
  <c r="B278" i="9"/>
  <c r="E277" i="9"/>
  <c r="I8" i="3" s="1"/>
  <c r="H629" i="1"/>
  <c r="G629" i="1"/>
  <c r="G287" i="1"/>
  <c r="H287" i="1"/>
  <c r="H984" i="1"/>
  <c r="H408" i="1"/>
  <c r="G408" i="1"/>
  <c r="F415" i="4"/>
  <c r="C410" i="1"/>
  <c r="G1152" i="1"/>
  <c r="H1152" i="1"/>
  <c r="H630" i="1"/>
  <c r="G630" i="1"/>
  <c r="H633" i="1"/>
  <c r="G633" i="1"/>
  <c r="D645" i="4"/>
  <c r="F641" i="4"/>
  <c r="C635" i="1"/>
  <c r="D642" i="4"/>
  <c r="F640" i="4"/>
  <c r="C634" i="1"/>
  <c r="H409" i="1"/>
  <c r="G409" i="1"/>
  <c r="G984" i="1"/>
  <c r="E646" i="4" l="1"/>
  <c r="E645" i="4"/>
  <c r="I18" i="3" s="1"/>
  <c r="I19" i="3"/>
  <c r="D640" i="1"/>
  <c r="H635" i="1"/>
  <c r="G635" i="1"/>
  <c r="H18" i="3"/>
  <c r="C639" i="1"/>
  <c r="H634" i="1"/>
  <c r="G634" i="1"/>
  <c r="D646" i="4"/>
  <c r="F642" i="4"/>
  <c r="C636" i="1"/>
  <c r="H410" i="1"/>
  <c r="G410" i="1"/>
  <c r="G276" i="9" l="1"/>
  <c r="E276" i="9" s="1"/>
  <c r="B276" i="9" s="1"/>
  <c r="D639" i="1"/>
  <c r="H639" i="1" s="1"/>
  <c r="F645" i="4"/>
  <c r="H636" i="1"/>
  <c r="G636" i="1"/>
  <c r="F646" i="4"/>
  <c r="H19" i="3"/>
  <c r="C640" i="1"/>
  <c r="G639" i="1" l="1"/>
  <c r="H640" i="1"/>
  <c r="G640" i="1"/>
  <c r="H7" i="3"/>
  <c r="J3" i="9" l="1"/>
  <c r="G274" i="9" l="1"/>
  <c r="L272" i="9"/>
  <c r="H274" i="9"/>
  <c r="H18" i="9"/>
  <c r="M272" i="9"/>
  <c r="G17" i="9"/>
  <c r="L16" i="9"/>
  <c r="H15" i="9"/>
  <c r="G18" i="9"/>
  <c r="I17" i="9"/>
  <c r="G16" i="9"/>
  <c r="M15" i="9"/>
  <c r="J17" i="9"/>
  <c r="J7" i="9"/>
  <c r="K10" i="9"/>
  <c r="I12" i="9"/>
  <c r="K13" i="9"/>
  <c r="J12" i="9"/>
  <c r="I11" i="9"/>
  <c r="K9" i="9"/>
  <c r="J8" i="9"/>
  <c r="I7" i="9"/>
  <c r="K5" i="9"/>
  <c r="I6" i="9"/>
  <c r="J9" i="9"/>
  <c r="K12" i="9"/>
  <c r="L15" i="9"/>
  <c r="M16" i="9"/>
  <c r="K6" i="9"/>
  <c r="I8" i="9"/>
  <c r="J11" i="9"/>
  <c r="I13" i="9"/>
  <c r="K11" i="9"/>
  <c r="J10" i="9"/>
  <c r="I9" i="9"/>
  <c r="K7" i="9"/>
  <c r="J6" i="9"/>
  <c r="I5" i="9"/>
  <c r="J5" i="9"/>
  <c r="K8" i="9"/>
  <c r="J13" i="9"/>
  <c r="G15" i="9"/>
  <c r="H16" i="9"/>
  <c r="H17" i="9"/>
  <c r="E15" i="9" l="1"/>
  <c r="E5" i="9"/>
  <c r="B5" i="9" s="1"/>
  <c r="E10" i="9"/>
  <c r="B10" i="9" s="1"/>
  <c r="F272" i="9"/>
  <c r="F20" i="9" s="1"/>
  <c r="E9" i="9"/>
  <c r="B9" i="9" s="1"/>
  <c r="F15" i="9"/>
  <c r="E18" i="9"/>
  <c r="B18" i="9" s="1"/>
  <c r="E13" i="9"/>
  <c r="B13" i="9" s="1"/>
  <c r="E8" i="9"/>
  <c r="B8" i="9" s="1"/>
  <c r="E6" i="9"/>
  <c r="B6" i="9" s="1"/>
  <c r="E7" i="9"/>
  <c r="B7" i="9" s="1"/>
  <c r="E12" i="9"/>
  <c r="B12" i="9" s="1"/>
  <c r="E17" i="9"/>
  <c r="B17" i="9" s="1"/>
  <c r="E11" i="9"/>
  <c r="B11" i="9" s="1"/>
  <c r="E16" i="9"/>
  <c r="F16" i="9"/>
  <c r="E274" i="9"/>
  <c r="B15" i="9" l="1"/>
  <c r="F14" i="9"/>
  <c r="F3" i="9" s="1"/>
  <c r="E14" i="9"/>
  <c r="B272" i="9"/>
  <c r="E4" i="9"/>
  <c r="B274" i="9"/>
  <c r="E20" i="9"/>
  <c r="I7" i="3"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<sst xmlns="http://schemas.openxmlformats.org/spreadsheetml/2006/main" count="4374" uniqueCount="3426">
  <si>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</si>
  <si>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</si>
  <si>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</si>
  <si>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</si>
  <si>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</si>
  <si>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</si>
  <si>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</si>
  <si>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</si>
  <si>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</si>
  <si>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</si>
  <si>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</si>
  <si>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</si>
  <si>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</si>
  <si>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</si>
  <si>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</si>
  <si>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</si>
  <si>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</si>
  <si>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</si>
  <si>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</si>
  <si>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</si>
  <si>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</si>
  <si>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</si>
  <si>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</si>
  <si>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</si>
  <si>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</si>
  <si>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</si>
  <si>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</si>
  <si>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</si>
  <si>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</si>
  <si>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</si>
  <si>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</si>
  <si>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</si>
  <si>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</si>
  <si>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</si>
  <si>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</si>
  <si>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</si>
  <si>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</si>
  <si>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</si>
  <si>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</si>
  <si>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</si>
  <si>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</si>
  <si>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</si>
  <si>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</si>
  <si>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</si>
  <si>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</si>
  <si>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</si>
  <si>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</si>
  <si>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</si>
  <si>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</si>
  <si>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9370 - OSNOVNA ŠKOLA IVAN GORAN KOVAČIĆ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</si>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</sst>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1049340.45</v>
      </c>
      <c r="D2" s="6">
        <f>'PR-RAS'!E6</f>
        <v>1422951.5999999999</v>
      </c>
      <c r="E2" s="6">
        <v>0</v>
      </c>
      <c r="F2" s="6">
        <v>0</v>
      </c>
      <c r="G2" s="7">
        <f t="shared" ref="G2:G264" si="0">(B2/1000)*(C2*1+D2*2)</f>
        <v>3895.2436499999994</v>
      </c>
      <c r="H2" s="7">
        <f t="shared" ref="H2:H264" si="1">ABS(C2-ROUND(C2,0))+ABS(D2-ROUND(D2,0))</f>
        <v>0.85000000009313226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981530.45</v>
      </c>
      <c r="D46" s="1">
        <f>'PR-RAS'!E50</f>
        <v>1368062.46</v>
      </c>
      <c r="E46" s="1">
        <v>0</v>
      </c>
      <c r="F46" s="1">
        <v>0</v>
      </c>
      <c r="G46" s="2">
        <f t="shared" si="0"/>
        <v>167294.49165000001</v>
      </c>
      <c r="H46" s="2">
        <f t="shared" si="1"/>
        <v>0.90999999991618097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959115.37</v>
      </c>
      <c r="D64" s="1">
        <f>'PR-RAS'!E68</f>
        <v>1358334.74</v>
      </c>
      <c r="E64" s="1">
        <v>0</v>
      </c>
      <c r="F64" s="1">
        <v>0</v>
      </c>
      <c r="G64" s="2">
        <f t="shared" si="0"/>
        <v>231574.44555</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957589.88</v>
      </c>
      <c r="D65" s="1">
        <f>'PR-RAS'!E69</f>
        <v>1326255.07</v>
      </c>
      <c r="E65" s="1">
        <v>0</v>
      </c>
      <c r="F65" s="1">
        <v>0</v>
      </c>
      <c r="G65" s="2">
        <f t="shared" si="0"/>
        <v>231046.40128000002</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1525.49</v>
      </c>
      <c r="D66" s="1">
        <f>'PR-RAS'!E70</f>
        <v>32079.67</v>
      </c>
      <c r="E66" s="1">
        <v>0</v>
      </c>
      <c r="F66" s="1">
        <v>0</v>
      </c>
      <c r="G66" s="2">
        <f t="shared" si="0"/>
        <v>4269.5139500000005</v>
      </c>
      <c r="H66" s="2">
        <f t="shared" si="1"/>
        <v>0.82000000000175532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22415.08</v>
      </c>
      <c r="D70" s="1">
        <f>'PR-RAS'!E74</f>
        <v>9727.7199999999993</v>
      </c>
      <c r="E70" s="1">
        <v>0</v>
      </c>
      <c r="F70" s="1">
        <v>0</v>
      </c>
      <c r="G70" s="2">
        <f t="shared" si="0"/>
        <v>2889.0658800000006</v>
      </c>
      <c r="H70" s="2">
        <f t="shared" si="1"/>
        <v>0.36000000000240107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22415.08</v>
      </c>
      <c r="D71" s="1">
        <f>'PR-RAS'!E75</f>
        <v>9727.7199999999993</v>
      </c>
      <c r="E71" s="1">
        <v>0</v>
      </c>
      <c r="F71" s="1">
        <v>0</v>
      </c>
      <c r="G71" s="2">
        <f t="shared" si="0"/>
        <v>2930.9364000000005</v>
      </c>
      <c r="H71" s="2">
        <f t="shared" si="1"/>
        <v>0.36000000000240107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6378.24</v>
      </c>
      <c r="D102" s="1">
        <f>'PR-RAS'!E106</f>
        <v>35</v>
      </c>
      <c r="E102" s="1">
        <v>0</v>
      </c>
      <c r="F102" s="1">
        <v>0</v>
      </c>
      <c r="G102" s="2">
        <f t="shared" si="0"/>
        <v>651.27224000000001</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6378.24</v>
      </c>
      <c r="D108" s="1">
        <f>'PR-RAS'!E112</f>
        <v>35</v>
      </c>
      <c r="E108" s="1">
        <v>0</v>
      </c>
      <c r="F108" s="1">
        <v>0</v>
      </c>
      <c r="G108" s="2">
        <f t="shared" si="0"/>
        <v>689.96168</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6378.24</v>
      </c>
      <c r="D113" s="1">
        <f>'PR-RAS'!E117</f>
        <v>35</v>
      </c>
      <c r="E113" s="1">
        <v>0</v>
      </c>
      <c r="F113" s="1">
        <v>0</v>
      </c>
      <c r="G113" s="2">
        <f t="shared" si="0"/>
        <v>722.20287999999994</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2434.85</v>
      </c>
      <c r="D120" s="1">
        <f>'PR-RAS'!E124</f>
        <v>3317.5</v>
      </c>
      <c r="E120" s="1">
        <v>0</v>
      </c>
      <c r="F120" s="1">
        <v>0</v>
      </c>
      <c r="G120" s="2">
        <f t="shared" si="0"/>
        <v>1079.31215</v>
      </c>
      <c r="H120" s="2">
        <f t="shared" si="1"/>
        <v>0.65000000000009095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1890.05</v>
      </c>
      <c r="D121" s="1">
        <f>'PR-RAS'!E125</f>
        <v>2217.5</v>
      </c>
      <c r="E121" s="1">
        <v>0</v>
      </c>
      <c r="F121" s="1">
        <v>0</v>
      </c>
      <c r="G121" s="2">
        <f t="shared" si="0"/>
        <v>759.00599999999997</v>
      </c>
      <c r="H121" s="2">
        <f t="shared" si="1"/>
        <v>0.54999999999995453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1890.05</v>
      </c>
      <c r="D123" s="1">
        <f>'PR-RAS'!E127</f>
        <v>2217.5</v>
      </c>
      <c r="E123" s="1">
        <v>0</v>
      </c>
      <c r="F123" s="1">
        <v>0</v>
      </c>
      <c r="G123" s="2">
        <f t="shared" si="0"/>
        <v>771.65610000000004</v>
      </c>
      <c r="H123" s="2">
        <f t="shared" si="1"/>
        <v>0.54999999999995453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544.79999999999995</v>
      </c>
      <c r="D124" s="1">
        <f>'PR-RAS'!E128</f>
        <v>1100</v>
      </c>
      <c r="E124" s="1">
        <v>0</v>
      </c>
      <c r="F124" s="1">
        <v>0</v>
      </c>
      <c r="G124" s="2">
        <f t="shared" si="0"/>
        <v>337.61040000000003</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544.79999999999995</v>
      </c>
      <c r="D125" s="1">
        <f>'PR-RAS'!E129</f>
        <v>1100</v>
      </c>
      <c r="E125" s="1">
        <v>0</v>
      </c>
      <c r="F125" s="1">
        <v>0</v>
      </c>
      <c r="G125" s="2">
        <f t="shared" si="0"/>
        <v>340.35520000000002</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58996.91</v>
      </c>
      <c r="D129" s="1">
        <f>'PR-RAS'!E133</f>
        <v>51536.639999999999</v>
      </c>
      <c r="E129" s="1">
        <v>0</v>
      </c>
      <c r="F129" s="1">
        <v>0</v>
      </c>
      <c r="G129" s="2">
        <f t="shared" si="0"/>
        <v>20744.98432</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58996.91</v>
      </c>
      <c r="D130" s="1">
        <f>'PR-RAS'!E134</f>
        <v>51536.639999999999</v>
      </c>
      <c r="E130" s="1">
        <v>0</v>
      </c>
      <c r="F130" s="1">
        <v>0</v>
      </c>
      <c r="G130" s="2">
        <f t="shared" si="0"/>
        <v>20907.054510000002</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58996.91</v>
      </c>
      <c r="D131" s="1">
        <f>'PR-RAS'!E135</f>
        <v>51536.639999999999</v>
      </c>
      <c r="E131" s="1">
        <v>0</v>
      </c>
      <c r="F131" s="1">
        <v>0</v>
      </c>
      <c r="G131" s="2">
        <f t="shared" si="0"/>
        <v>21069.1247</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1015753.8300000001</v>
      </c>
      <c r="D147" s="1">
        <f>'PR-RAS'!E151</f>
        <v>1380321.07</v>
      </c>
      <c r="E147" s="1">
        <v>0</v>
      </c>
      <c r="F147" s="1">
        <v>0</v>
      </c>
      <c r="G147" s="2">
        <f t="shared" si="0"/>
        <v>551353.81162000005</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829900.70000000007</v>
      </c>
      <c r="D148" s="1">
        <f>'PR-RAS'!E152</f>
        <v>1183831.1500000001</v>
      </c>
      <c r="E148" s="1">
        <v>0</v>
      </c>
      <c r="F148" s="1">
        <v>0</v>
      </c>
      <c r="G148" s="2">
        <f t="shared" si="0"/>
        <v>470041.76100000006</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684685.9</v>
      </c>
      <c r="D149" s="1">
        <f>'PR-RAS'!E153</f>
        <v>990395.56</v>
      </c>
      <c r="E149" s="1">
        <v>0</v>
      </c>
      <c r="F149" s="1">
        <v>0</v>
      </c>
      <c r="G149" s="2">
        <f t="shared" si="0"/>
        <v>394490.59895999997</v>
      </c>
      <c r="H149" s="2">
        <f t="shared" si="1"/>
        <v>0.53999999992083758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684685.9</v>
      </c>
      <c r="D150" s="1">
        <f>'PR-RAS'!E154</f>
        <v>987305.16</v>
      </c>
      <c r="E150" s="1">
        <v>0</v>
      </c>
      <c r="F150" s="1">
        <v>0</v>
      </c>
      <c r="G150" s="2">
        <f t="shared" si="0"/>
        <v>396235.13678</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3090.4</v>
      </c>
      <c r="E152" s="1">
        <v>0</v>
      </c>
      <c r="F152" s="1">
        <v>0</v>
      </c>
      <c r="G152" s="2">
        <f t="shared" si="0"/>
        <v>933.30079999999998</v>
      </c>
      <c r="H152" s="2">
        <f t="shared" si="1"/>
        <v>0.40000000000009095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40288.42</v>
      </c>
      <c r="D154" s="1">
        <f>'PR-RAS'!E158</f>
        <v>41389.89</v>
      </c>
      <c r="E154" s="1">
        <v>0</v>
      </c>
      <c r="F154" s="1">
        <v>0</v>
      </c>
      <c r="G154" s="2">
        <f t="shared" si="0"/>
        <v>18829.434600000001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104926.38</v>
      </c>
      <c r="D155" s="1">
        <f>'PR-RAS'!E159</f>
        <v>152045.70000000001</v>
      </c>
      <c r="E155" s="1">
        <v>0</v>
      </c>
      <c r="F155" s="1">
        <v>0</v>
      </c>
      <c r="G155" s="2">
        <f t="shared" si="0"/>
        <v>62988.738120000002</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104926.38</v>
      </c>
      <c r="D157" s="1">
        <f>'PR-RAS'!E161</f>
        <v>152045.70000000001</v>
      </c>
      <c r="E157" s="1">
        <v>0</v>
      </c>
      <c r="F157" s="1">
        <v>0</v>
      </c>
      <c r="G157" s="2">
        <f t="shared" si="0"/>
        <v>63806.773680000006</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164859.54</v>
      </c>
      <c r="D159" s="1">
        <f>'PR-RAS'!E163</f>
        <v>172543.00000000003</v>
      </c>
      <c r="E159" s="1">
        <v>0</v>
      </c>
      <c r="F159" s="1">
        <v>0</v>
      </c>
      <c r="G159" s="2">
        <f t="shared" si="0"/>
        <v>80571.395320000011</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29849.329999999998</v>
      </c>
      <c r="D160" s="1">
        <f>'PR-RAS'!E164</f>
        <v>33170.980000000003</v>
      </c>
      <c r="E160" s="1">
        <v>0</v>
      </c>
      <c r="F160" s="1">
        <v>0</v>
      </c>
      <c r="G160" s="2">
        <f t="shared" si="0"/>
        <v>15294.415110000002</v>
      </c>
      <c r="H160" s="2">
        <f t="shared" si="1"/>
        <v>0.34999999999490683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1493.56</v>
      </c>
      <c r="D161" s="1">
        <f>'PR-RAS'!E165</f>
        <v>3724.39</v>
      </c>
      <c r="E161" s="1">
        <v>0</v>
      </c>
      <c r="F161" s="1">
        <v>0</v>
      </c>
      <c r="G161" s="2">
        <f t="shared" si="0"/>
        <v>1430.7744</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28231.35</v>
      </c>
      <c r="D162" s="1">
        <f>'PR-RAS'!E166</f>
        <v>29321.59</v>
      </c>
      <c r="E162" s="1">
        <v>0</v>
      </c>
      <c r="F162" s="1">
        <v>0</v>
      </c>
      <c r="G162" s="2">
        <f t="shared" si="0"/>
        <v>13986.79933</v>
      </c>
      <c r="H162" s="2">
        <f t="shared" si="1"/>
        <v>0.75999999999839929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124.42</v>
      </c>
      <c r="D163" s="1">
        <f>'PR-RAS'!E167</f>
        <v>125</v>
      </c>
      <c r="E163" s="1">
        <v>0</v>
      </c>
      <c r="F163" s="1">
        <v>0</v>
      </c>
      <c r="G163" s="2">
        <f t="shared" si="0"/>
        <v>60.656040000000004</v>
      </c>
      <c r="H163" s="2">
        <f t="shared" si="1"/>
        <v>0.42000000000000171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80551.45</v>
      </c>
      <c r="D165" s="1">
        <f>'PR-RAS'!E169</f>
        <v>89143.38</v>
      </c>
      <c r="E165" s="1">
        <v>0</v>
      </c>
      <c r="F165" s="1">
        <v>0</v>
      </c>
      <c r="G165" s="2">
        <f t="shared" si="0"/>
        <v>42449.466440000004</v>
      </c>
      <c r="H165" s="2">
        <f t="shared" si="1"/>
        <v>0.83000000000174623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5064.4399999999996</v>
      </c>
      <c r="D166" s="1">
        <f>'PR-RAS'!E170</f>
        <v>6630.11</v>
      </c>
      <c r="E166" s="1">
        <v>0</v>
      </c>
      <c r="F166" s="1">
        <v>0</v>
      </c>
      <c r="G166" s="2">
        <f t="shared" si="0"/>
        <v>3023.5689000000002</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48088.09</v>
      </c>
      <c r="D167" s="1">
        <f>'PR-RAS'!E171</f>
        <v>56246.69</v>
      </c>
      <c r="E167" s="1">
        <v>0</v>
      </c>
      <c r="F167" s="1">
        <v>0</v>
      </c>
      <c r="G167" s="2">
        <f t="shared" si="0"/>
        <v>26656.524020000001</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25854.75</v>
      </c>
      <c r="D168" s="1">
        <f>'PR-RAS'!E172</f>
        <v>22111.16</v>
      </c>
      <c r="E168" s="1">
        <v>0</v>
      </c>
      <c r="F168" s="1">
        <v>0</v>
      </c>
      <c r="G168" s="2">
        <f t="shared" si="0"/>
        <v>11702.870690000002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947.81</v>
      </c>
      <c r="D169" s="1">
        <f>'PR-RAS'!E173</f>
        <v>1619.53</v>
      </c>
      <c r="E169" s="1">
        <v>0</v>
      </c>
      <c r="F169" s="1">
        <v>0</v>
      </c>
      <c r="G169" s="2">
        <f t="shared" si="0"/>
        <v>703.39416000000006</v>
      </c>
      <c r="H169" s="2">
        <f t="shared" si="1"/>
        <v>0.66000000000008185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266.10000000000002</v>
      </c>
      <c r="D170" s="1">
        <f>'PR-RAS'!E174</f>
        <v>2207.91</v>
      </c>
      <c r="E170" s="1">
        <v>0</v>
      </c>
      <c r="F170" s="1">
        <v>0</v>
      </c>
      <c r="G170" s="2">
        <f t="shared" si="0"/>
        <v>791.24448000000007</v>
      </c>
      <c r="H170" s="2">
        <f t="shared" si="1"/>
        <v>0.19000000000016826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330.26</v>
      </c>
      <c r="D172" s="1">
        <f>'PR-RAS'!E176</f>
        <v>327.98</v>
      </c>
      <c r="E172" s="1">
        <v>0</v>
      </c>
      <c r="F172" s="1">
        <v>0</v>
      </c>
      <c r="G172" s="2">
        <f t="shared" si="0"/>
        <v>168.64362000000003</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47599.1</v>
      </c>
      <c r="D173" s="1">
        <f>'PR-RAS'!E177</f>
        <v>34077.490000000005</v>
      </c>
      <c r="E173" s="1">
        <v>0</v>
      </c>
      <c r="F173" s="1">
        <v>0</v>
      </c>
      <c r="G173" s="2">
        <f t="shared" si="0"/>
        <v>19909.70176</v>
      </c>
      <c r="H173" s="2">
        <f t="shared" si="1"/>
        <v>0.5900000000037835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2156.64</v>
      </c>
      <c r="D174" s="1">
        <f>'PR-RAS'!E178</f>
        <v>1721.73</v>
      </c>
      <c r="E174" s="1">
        <v>0</v>
      </c>
      <c r="F174" s="1">
        <v>0</v>
      </c>
      <c r="G174" s="2">
        <f t="shared" si="0"/>
        <v>968.81730000000005</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27535.32</v>
      </c>
      <c r="D175" s="1">
        <f>'PR-RAS'!E179</f>
        <v>9259.56</v>
      </c>
      <c r="E175" s="1">
        <v>0</v>
      </c>
      <c r="F175" s="1">
        <v>0</v>
      </c>
      <c r="G175" s="2">
        <f t="shared" si="0"/>
        <v>8013.4725600000002</v>
      </c>
      <c r="H175" s="2">
        <f t="shared" si="1"/>
        <v>0.76000000000021828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1760.17</v>
      </c>
      <c r="D177" s="1">
        <f>'PR-RAS'!E181</f>
        <v>2831.19</v>
      </c>
      <c r="E177" s="1">
        <v>0</v>
      </c>
      <c r="F177" s="1">
        <v>0</v>
      </c>
      <c r="G177" s="2">
        <f t="shared" si="0"/>
        <v>1306.3688</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893.99</v>
      </c>
      <c r="D179" s="1">
        <f>'PR-RAS'!E183</f>
        <v>1090.58</v>
      </c>
      <c r="E179" s="1">
        <v>0</v>
      </c>
      <c r="F179" s="1">
        <v>0</v>
      </c>
      <c r="G179" s="2">
        <f t="shared" si="0"/>
        <v>547.37669999999991</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8408.59</v>
      </c>
      <c r="D180" s="1">
        <f>'PR-RAS'!E184</f>
        <v>10763.8</v>
      </c>
      <c r="E180" s="1">
        <v>0</v>
      </c>
      <c r="F180" s="1">
        <v>0</v>
      </c>
      <c r="G180" s="2">
        <f t="shared" si="0"/>
        <v>5358.5780099999993</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4481.1899999999996</v>
      </c>
      <c r="D181" s="1">
        <f>'PR-RAS'!E185</f>
        <v>4019.56</v>
      </c>
      <c r="E181" s="1">
        <v>0</v>
      </c>
      <c r="F181" s="1">
        <v>0</v>
      </c>
      <c r="G181" s="2">
        <f t="shared" si="0"/>
        <v>2253.6558</v>
      </c>
      <c r="H181" s="2">
        <f t="shared" si="1"/>
        <v>0.62999999999965439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2363.1999999999998</v>
      </c>
      <c r="D182" s="1">
        <f>'PR-RAS'!E186</f>
        <v>4391.07</v>
      </c>
      <c r="E182" s="1">
        <v>0</v>
      </c>
      <c r="F182" s="1">
        <v>0</v>
      </c>
      <c r="G182" s="2">
        <f t="shared" si="0"/>
        <v>2017.30654</v>
      </c>
      <c r="H182" s="2">
        <f t="shared" si="1"/>
        <v>0.26999999999952706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6859.66</v>
      </c>
      <c r="D184" s="1">
        <f>'PR-RAS'!E188</f>
        <v>16151.15</v>
      </c>
      <c r="E184" s="1">
        <v>0</v>
      </c>
      <c r="F184" s="1">
        <v>0</v>
      </c>
      <c r="G184" s="2">
        <f t="shared" si="0"/>
        <v>7166.63868</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2823.48</v>
      </c>
      <c r="D189" s="1">
        <f>'PR-RAS'!E193</f>
        <v>3678.47</v>
      </c>
      <c r="E189" s="1">
        <v>0</v>
      </c>
      <c r="F189" s="1">
        <v>0</v>
      </c>
      <c r="G189" s="2">
        <f t="shared" si="0"/>
        <v>1913.91896</v>
      </c>
      <c r="H189" s="2">
        <f t="shared" si="1"/>
        <v>0.9499999999998181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3983.09</v>
      </c>
      <c r="D191" s="1">
        <f>'PR-RAS'!E195</f>
        <v>12419.59</v>
      </c>
      <c r="E191" s="1">
        <v>0</v>
      </c>
      <c r="F191" s="1">
        <v>0</v>
      </c>
      <c r="G191" s="2">
        <f t="shared" si="0"/>
        <v>5476.2313000000004</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81.98</v>
      </c>
      <c r="D192" s="1">
        <f>'PR-RAS'!E196</f>
        <v>39.49</v>
      </c>
      <c r="E192" s="1">
        <v>0</v>
      </c>
      <c r="F192" s="1">
        <v>0</v>
      </c>
      <c r="G192" s="2">
        <f t="shared" si="0"/>
        <v>30.743360000000003</v>
      </c>
      <c r="H192" s="2">
        <f t="shared" si="1"/>
        <v>0.50999999999999801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81.98</v>
      </c>
      <c r="D206" s="1">
        <f>'PR-RAS'!E210</f>
        <v>39.49</v>
      </c>
      <c r="E206" s="1">
        <v>0</v>
      </c>
      <c r="F206" s="1">
        <v>0</v>
      </c>
      <c r="G206" s="2">
        <f t="shared" si="0"/>
        <v>32.9968</v>
      </c>
      <c r="H206" s="2">
        <f t="shared" si="1"/>
        <v>0.50999999999999801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68.86</v>
      </c>
      <c r="D207" s="1">
        <f>'PR-RAS'!E211</f>
        <v>19.920000000000002</v>
      </c>
      <c r="E207" s="1">
        <v>0</v>
      </c>
      <c r="F207" s="1">
        <v>0</v>
      </c>
      <c r="G207" s="2">
        <f t="shared" si="0"/>
        <v>22.392199999999999</v>
      </c>
      <c r="H207" s="2">
        <f t="shared" si="1"/>
        <v>0.21999999999999886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13.12</v>
      </c>
      <c r="D210" s="1">
        <f>'PR-RAS'!E214</f>
        <v>19.57</v>
      </c>
      <c r="E210" s="1">
        <v>0</v>
      </c>
      <c r="F210" s="1">
        <v>0</v>
      </c>
      <c r="G210" s="2">
        <f t="shared" si="0"/>
        <v>10.922339999999998</v>
      </c>
      <c r="H210" s="2">
        <f t="shared" si="1"/>
        <v>0.54999999999999893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20557.61</v>
      </c>
      <c r="D248" s="1">
        <f>'PR-RAS'!E252</f>
        <v>23575.41</v>
      </c>
      <c r="E248" s="1">
        <v>0</v>
      </c>
      <c r="F248" s="1">
        <v>0</v>
      </c>
      <c r="G248" s="2">
        <f t="shared" si="0"/>
        <v>16723.982209999998</v>
      </c>
      <c r="H248" s="2">
        <f t="shared" si="1"/>
        <v>0.7999999999992724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20557.61</v>
      </c>
      <c r="D255" s="1">
        <f>'PR-RAS'!E259</f>
        <v>23575.41</v>
      </c>
      <c r="E255" s="1">
        <v>0</v>
      </c>
      <c r="F255" s="1">
        <v>0</v>
      </c>
      <c r="G255" s="2">
        <f t="shared" si="0"/>
        <v>17197.941219999997</v>
      </c>
      <c r="H255" s="2">
        <f t="shared" si="1"/>
        <v>0.7999999999992724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20557.61</v>
      </c>
      <c r="D257" s="1">
        <f>'PR-RAS'!E261</f>
        <v>23575.41</v>
      </c>
      <c r="E257" s="1">
        <v>0</v>
      </c>
      <c r="F257" s="1">
        <v>0</v>
      </c>
      <c r="G257" s="2">
        <f t="shared" si="0"/>
        <v>17333.358079999998</v>
      </c>
      <c r="H257" s="2">
        <f t="shared" si="1"/>
        <v>0.7999999999992724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354</v>
      </c>
      <c r="D259" s="1">
        <f>'PR-RAS'!E263</f>
        <v>332.02</v>
      </c>
      <c r="E259" s="1">
        <v>0</v>
      </c>
      <c r="F259" s="1">
        <v>0</v>
      </c>
      <c r="G259" s="2">
        <f t="shared" si="0"/>
        <v>262.65431999999998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354</v>
      </c>
      <c r="D260" s="1">
        <f>'PR-RAS'!E264</f>
        <v>332.02</v>
      </c>
      <c r="E260" s="1">
        <v>0</v>
      </c>
      <c r="F260" s="1">
        <v>0</v>
      </c>
      <c r="G260" s="2">
        <f t="shared" si="0"/>
        <v>263.67236000000003</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354</v>
      </c>
      <c r="D262" s="1">
        <f>'PR-RAS'!E266</f>
        <v>332.02</v>
      </c>
      <c r="E262" s="1">
        <v>0</v>
      </c>
      <c r="F262" s="1">
        <v>0</v>
      </c>
      <c r="G262" s="2">
        <f t="shared" si="0"/>
        <v>265.70844</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1015753.8300000001</v>
      </c>
      <c r="D285" s="1">
        <f>'PR-RAS'!E289</f>
        <v>1380321.07</v>
      </c>
      <c r="E285" s="1">
        <v>0</v>
      </c>
      <c r="F285" s="1">
        <v>0</v>
      </c>
      <c r="G285" s="2">
        <f t="shared" si="8"/>
        <v>1072496.45548</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33586.619999999879</v>
      </c>
      <c r="D286" s="1">
        <f>'PR-RAS'!E290</f>
        <v>42630.529999999795</v>
      </c>
      <c r="E286" s="1">
        <v>0</v>
      </c>
      <c r="F286" s="1">
        <v>0</v>
      </c>
      <c r="G286" s="2">
        <f t="shared" si="8"/>
        <v>33871.588799999845</v>
      </c>
      <c r="H286" s="2">
        <f t="shared" si="9"/>
        <v>0.8500000003259629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11056.42</v>
      </c>
      <c r="D288" s="1">
        <f>'PR-RAS'!E292</f>
        <v>44643.040000000001</v>
      </c>
      <c r="E288" s="1">
        <v>0</v>
      </c>
      <c r="F288" s="1">
        <v>0</v>
      </c>
      <c r="G288" s="2">
        <f t="shared" si="8"/>
        <v>28798.297499999997</v>
      </c>
      <c r="H288" s="2">
        <f t="shared" si="9"/>
        <v>0.46000000000094587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274.39999999999998</v>
      </c>
      <c r="D290" s="1">
        <f>'PR-RAS'!E294</f>
        <v>309.89999999999998</v>
      </c>
      <c r="E290" s="1">
        <v>0</v>
      </c>
      <c r="F290" s="1">
        <v>0</v>
      </c>
      <c r="G290" s="2">
        <f t="shared" si="8"/>
        <v>258.42379999999997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2231.1999999999998</v>
      </c>
      <c r="D345" s="1">
        <f>'PR-RAS'!E350</f>
        <v>23793.75</v>
      </c>
      <c r="E345" s="1">
        <v>0</v>
      </c>
      <c r="F345" s="1">
        <v>0</v>
      </c>
      <c r="G345" s="2">
        <f t="shared" si="8"/>
        <v>17137.632799999999</v>
      </c>
      <c r="H345" s="2">
        <f t="shared" si="9"/>
        <v>0.4499999999998181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2231.1999999999998</v>
      </c>
      <c r="D358" s="1">
        <f>'PR-RAS'!E363</f>
        <v>23793.75</v>
      </c>
      <c r="E358" s="1">
        <v>0</v>
      </c>
      <c r="F358" s="1">
        <v>0</v>
      </c>
      <c r="G358" s="2">
        <f t="shared" si="8"/>
        <v>17785.275899999997</v>
      </c>
      <c r="H358" s="2">
        <f t="shared" si="9"/>
        <v>0.4499999999998181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1549.04</v>
      </c>
      <c r="D364" s="1">
        <f>'PR-RAS'!E369</f>
        <v>21769.670000000002</v>
      </c>
      <c r="E364" s="1">
        <v>0</v>
      </c>
      <c r="F364" s="1">
        <v>0</v>
      </c>
      <c r="G364" s="2">
        <f t="shared" si="8"/>
        <v>16367.081940000002</v>
      </c>
      <c r="H364" s="2">
        <f t="shared" si="9"/>
        <v>0.36999999999807187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408.12</v>
      </c>
      <c r="D365" s="1">
        <f>'PR-RAS'!E370</f>
        <v>9514.19</v>
      </c>
      <c r="E365" s="1">
        <v>0</v>
      </c>
      <c r="F365" s="1">
        <v>0</v>
      </c>
      <c r="G365" s="2">
        <f t="shared" si="8"/>
        <v>7074.8859999999995</v>
      </c>
      <c r="H365" s="2">
        <f t="shared" si="9"/>
        <v>0.31000000000051386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1026.93</v>
      </c>
      <c r="E368" s="1">
        <v>0</v>
      </c>
      <c r="F368" s="1">
        <v>0</v>
      </c>
      <c r="G368" s="2">
        <f t="shared" si="8"/>
        <v>753.76661999999999</v>
      </c>
      <c r="H368" s="2">
        <f t="shared" si="9"/>
        <v>6.9999999999936335E-2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8242.35</v>
      </c>
      <c r="E370" s="1">
        <v>0</v>
      </c>
      <c r="F370" s="1">
        <v>0</v>
      </c>
      <c r="G370" s="2">
        <f t="shared" si="8"/>
        <v>6082.8543</v>
      </c>
      <c r="H370" s="2">
        <f t="shared" si="9"/>
        <v>0.3500000000003638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1140.92</v>
      </c>
      <c r="D371" s="1">
        <f>'PR-RAS'!E376</f>
        <v>2986.2</v>
      </c>
      <c r="E371" s="1">
        <v>0</v>
      </c>
      <c r="F371" s="1">
        <v>0</v>
      </c>
      <c r="G371" s="2">
        <f t="shared" si="8"/>
        <v>2631.9283999999998</v>
      </c>
      <c r="H371" s="2">
        <f t="shared" si="9"/>
        <v>0.27999999999974534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682.16</v>
      </c>
      <c r="D378" s="1">
        <f>'PR-RAS'!E383</f>
        <v>2024.08</v>
      </c>
      <c r="E378" s="1">
        <v>0</v>
      </c>
      <c r="F378" s="1">
        <v>0</v>
      </c>
      <c r="G378" s="2">
        <f t="shared" si="8"/>
        <v>1783.3306399999999</v>
      </c>
      <c r="H378" s="2">
        <f t="shared" si="9"/>
        <v>0.23999999999989541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682.16</v>
      </c>
      <c r="D379" s="1">
        <f>'PR-RAS'!E384</f>
        <v>2024.08</v>
      </c>
      <c r="E379" s="1">
        <v>0</v>
      </c>
      <c r="F379" s="1">
        <v>0</v>
      </c>
      <c r="G379" s="2">
        <f t="shared" si="8"/>
        <v>1788.0609599999998</v>
      </c>
      <c r="H379" s="2">
        <f t="shared" si="9"/>
        <v>0.23999999999989541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2231.1999999999998</v>
      </c>
      <c r="D403" s="1">
        <f>'PR-RAS'!E408</f>
        <v>23793.75</v>
      </c>
      <c r="E403" s="1">
        <v>0</v>
      </c>
      <c r="F403" s="1">
        <v>0</v>
      </c>
      <c r="G403" s="2">
        <f t="shared" si="8"/>
        <v>20027.117399999999</v>
      </c>
      <c r="H403" s="2">
        <f t="shared" si="9"/>
        <v>0.4499999999998181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3524.52</v>
      </c>
      <c r="D405" s="1">
        <f>'PR-RAS'!E410</f>
        <v>5755.72</v>
      </c>
      <c r="E405" s="1">
        <v>0</v>
      </c>
      <c r="F405" s="1">
        <v>0</v>
      </c>
      <c r="G405" s="2">
        <f t="shared" si="8"/>
        <v>6074.5278400000007</v>
      </c>
      <c r="H405" s="2">
        <f t="shared" si="9"/>
        <v>0.75999999999976353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1049340.45</v>
      </c>
      <c r="D407" s="1">
        <f>'PR-RAS'!E412</f>
        <v>1422951.5999999999</v>
      </c>
      <c r="E407" s="1">
        <v>0</v>
      </c>
      <c r="F407" s="1">
        <v>0</v>
      </c>
      <c r="G407" s="2">
        <f t="shared" si="8"/>
        <v>1581468.9219</v>
      </c>
      <c r="H407" s="2">
        <f t="shared" si="9"/>
        <v>0.85000000009313226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1017985.03</v>
      </c>
      <c r="D408" s="1">
        <f>'PR-RAS'!E413</f>
        <v>1404114.82</v>
      </c>
      <c r="E408" s="1">
        <v>0</v>
      </c>
      <c r="F408" s="1">
        <v>0</v>
      </c>
      <c r="G408" s="2">
        <f t="shared" si="8"/>
        <v>1557269.3706899998</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31355.419999999925</v>
      </c>
      <c r="D409" s="1">
        <f>'PR-RAS'!E414</f>
        <v>18836.779999999795</v>
      </c>
      <c r="E409" s="1">
        <v>0</v>
      </c>
      <c r="F409" s="1">
        <v>0</v>
      </c>
      <c r="G409" s="2">
        <f t="shared" si="8"/>
        <v>28163.823839999801</v>
      </c>
      <c r="H409" s="2">
        <f t="shared" si="9"/>
        <v>0.64000000013038516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7531.9</v>
      </c>
      <c r="D411" s="1">
        <f>'PR-RAS'!E416</f>
        <v>38887.32</v>
      </c>
      <c r="E411" s="1">
        <v>0</v>
      </c>
      <c r="F411" s="1">
        <v>0</v>
      </c>
      <c r="G411" s="2">
        <f t="shared" si="8"/>
        <v>34975.681399999994</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274.39999999999998</v>
      </c>
      <c r="D413" s="1">
        <f>'PR-RAS'!E418</f>
        <v>309.89999999999998</v>
      </c>
      <c r="E413" s="1">
        <v>0</v>
      </c>
      <c r="F413" s="1">
        <v>0</v>
      </c>
      <c r="G413" s="2">
        <f t="shared" si="8"/>
        <v>368.41039999999992</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1049340.45</v>
      </c>
      <c r="D633" s="1">
        <f>'PR-RAS'!E639</f>
        <v>1422951.5999999999</v>
      </c>
      <c r="E633" s="1">
        <v>0</v>
      </c>
      <c r="F633" s="1">
        <v>0</v>
      </c>
      <c r="G633" s="2">
        <f t="shared" si="10"/>
        <v>2461793.9867999996</v>
      </c>
      <c r="H633" s="2">
        <f t="shared" si="11"/>
        <v>0.85000000009313226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1017985.03</v>
      </c>
      <c r="D634" s="1">
        <f>'PR-RAS'!E640</f>
        <v>1404114.82</v>
      </c>
      <c r="E634" s="1">
        <v>0</v>
      </c>
      <c r="F634" s="1">
        <v>0</v>
      </c>
      <c r="G634" s="2">
        <f t="shared" si="10"/>
        <v>2421993.8861099998</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31355.419999999925</v>
      </c>
      <c r="D635" s="1">
        <f>'PR-RAS'!E641</f>
        <v>18836.779999999795</v>
      </c>
      <c r="E635" s="1">
        <v>0</v>
      </c>
      <c r="F635" s="1">
        <v>0</v>
      </c>
      <c r="G635" s="2">
        <f t="shared" si="10"/>
        <v>43764.373319999693</v>
      </c>
      <c r="H635" s="2">
        <f t="shared" si="11"/>
        <v>0.64000000013038516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7531.9</v>
      </c>
      <c r="D637" s="1">
        <f>'PR-RAS'!E643</f>
        <v>38887.32</v>
      </c>
      <c r="E637" s="1">
        <v>0</v>
      </c>
      <c r="F637" s="1">
        <v>0</v>
      </c>
      <c r="G637" s="2">
        <f t="shared" si="10"/>
        <v>54254.959439999999</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38887.319999999927</v>
      </c>
      <c r="D639" s="1">
        <f>'PR-RAS'!E645</f>
        <v>57724.099999999795</v>
      </c>
      <c r="E639" s="1">
        <v>0</v>
      </c>
      <c r="F639" s="1">
        <v>0</v>
      </c>
      <c r="G639" s="2">
        <f t="shared" si="10"/>
        <v>98466.061759999691</v>
      </c>
      <c r="H639" s="2">
        <f t="shared" si="11"/>
        <v>0.41999999972176738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85697.74</v>
      </c>
      <c r="D641" s="1">
        <f>'PR-RAS'!E647</f>
        <v>101492.59</v>
      </c>
      <c r="E641" s="1">
        <v>0</v>
      </c>
      <c r="F641" s="1">
        <v>0</v>
      </c>
      <c r="G641" s="2">
        <f t="shared" si="10"/>
        <v>184757.06879999998</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45</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37</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893842.08</v>
      </c>
      <c r="D668" s="1">
        <f>'PR-RAS'!E675</f>
        <v>1240107.73</v>
      </c>
      <c r="E668" s="1">
        <v>0</v>
      </c>
      <c r="F668" s="1">
        <v>0</v>
      </c>
      <c r="G668" s="2">
        <f t="shared" si="10"/>
        <v>2250496.3791800002</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63747.8</v>
      </c>
      <c r="D669" s="1">
        <f>'PR-RAS'!E676</f>
        <v>86147.34</v>
      </c>
      <c r="E669" s="1">
        <v>0</v>
      </c>
      <c r="F669" s="1">
        <v>0</v>
      </c>
      <c r="G669" s="2">
        <f t="shared" si="10"/>
        <v>157676.37664</v>
      </c>
      <c r="H669" s="2">
        <f t="shared" si="11"/>
        <v>0.53999999999359716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1525.49</v>
      </c>
      <c r="D670" s="1">
        <f>'PR-RAS'!E677</f>
        <v>31444.67</v>
      </c>
      <c r="E670" s="1">
        <v>0</v>
      </c>
      <c r="F670" s="1">
        <v>0</v>
      </c>
      <c r="G670" s="2">
        <f t="shared" si="10"/>
        <v>43093.521269999997</v>
      </c>
      <c r="H670" s="2">
        <f t="shared" si="11"/>
        <v>0.82000000000175532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635</v>
      </c>
      <c r="E671" s="1">
        <v>0</v>
      </c>
      <c r="F671" s="1">
        <v>0</v>
      </c>
      <c r="G671" s="2">
        <f t="shared" si="10"/>
        <v>850.90000000000009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10617.82</v>
      </c>
      <c r="D687" s="1">
        <f>'PR-RAS'!E694</f>
        <v>0</v>
      </c>
      <c r="E687" s="1">
        <v>0</v>
      </c>
      <c r="F687" s="1">
        <v>0</v>
      </c>
      <c r="G687" s="2">
        <f t="shared" si="10"/>
        <v>7283.8245200000001</v>
      </c>
      <c r="H687" s="2">
        <f t="shared" si="11"/>
        <v>0.18000000000029104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11797.26</v>
      </c>
      <c r="D688" s="1">
        <f>'PR-RAS'!E695</f>
        <v>9727.7199999999993</v>
      </c>
      <c r="E688" s="1">
        <v>0</v>
      </c>
      <c r="F688" s="1">
        <v>0</v>
      </c>
      <c r="G688" s="2">
        <f t="shared" si="10"/>
        <v>21470.604899999998</v>
      </c>
      <c r="H688" s="2">
        <f t="shared" si="11"/>
        <v>0.54000000000087311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5769.49</v>
      </c>
      <c r="D703" s="1">
        <f>'PR-RAS'!E710</f>
        <v>35</v>
      </c>
      <c r="E703" s="1">
        <v>0</v>
      </c>
      <c r="F703" s="1">
        <v>0</v>
      </c>
      <c r="G703" s="2">
        <f t="shared" si="10"/>
        <v>4099.3219799999997</v>
      </c>
      <c r="H703" s="2">
        <f t="shared" si="11"/>
        <v>0.48999999999978172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608.75</v>
      </c>
      <c r="D705" s="1">
        <f>'PR-RAS'!E712</f>
        <v>0</v>
      </c>
      <c r="E705" s="1">
        <v>0</v>
      </c>
      <c r="F705" s="1">
        <v>0</v>
      </c>
      <c r="G705" s="2">
        <f t="shared" si="10"/>
        <v>428.56</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6251.63</v>
      </c>
      <c r="D709" s="1">
        <f>'PR-RAS'!E716</f>
        <v>0</v>
      </c>
      <c r="E709" s="1">
        <v>0</v>
      </c>
      <c r="F709" s="1">
        <v>0</v>
      </c>
      <c r="G709" s="2">
        <f t="shared" si="10"/>
        <v>4426.1540399999994</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1429.57</v>
      </c>
      <c r="D710" s="1">
        <f>'PR-RAS'!E717</f>
        <v>2207.1999999999998</v>
      </c>
      <c r="E710" s="1">
        <v>0</v>
      </c>
      <c r="F710" s="1">
        <v>0</v>
      </c>
      <c r="G710" s="2">
        <f t="shared" si="10"/>
        <v>4143.3747299999995</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28231.35</v>
      </c>
      <c r="D711" s="1">
        <f>'PR-RAS'!E718</f>
        <v>29321.59</v>
      </c>
      <c r="E711" s="1">
        <v>0</v>
      </c>
      <c r="F711" s="1">
        <v>0</v>
      </c>
      <c r="G711" s="2">
        <f t="shared" si="10"/>
        <v>61680.916299999997</v>
      </c>
      <c r="H711" s="2">
        <f t="shared" si="11"/>
        <v>0.75999999999839929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893.99</v>
      </c>
      <c r="D713" s="1">
        <f>'PR-RAS'!E720</f>
        <v>1090.58</v>
      </c>
      <c r="E713" s="1">
        <v>0</v>
      </c>
      <c r="F713" s="1">
        <v>0</v>
      </c>
      <c r="G713" s="2">
        <f t="shared" si="10"/>
        <v>2189.5067999999997</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264.77999999999997</v>
      </c>
      <c r="D714" s="1">
        <f>'PR-RAS'!E721</f>
        <v>0</v>
      </c>
      <c r="E714" s="1">
        <v>0</v>
      </c>
      <c r="F714" s="1">
        <v>0</v>
      </c>
      <c r="G714" s="2">
        <f t="shared" si="10"/>
        <v>188.78813999999997</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4993.8100000000004</v>
      </c>
      <c r="D715" s="1">
        <f>'PR-RAS'!E722</f>
        <v>4993.8</v>
      </c>
      <c r="E715" s="1">
        <v>0</v>
      </c>
      <c r="F715" s="1">
        <v>0</v>
      </c>
      <c r="G715" s="2">
        <f t="shared" si="10"/>
        <v>10696.72674</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20557.61</v>
      </c>
      <c r="D821" s="1">
        <f>'PR-RAS'!E828</f>
        <v>23575.41</v>
      </c>
      <c r="E821" s="1">
        <v>0</v>
      </c>
      <c r="F821" s="1">
        <v>0</v>
      </c>
      <c r="G821" s="2">
        <f t="shared" si="18"/>
        <v>55520.912599999989</v>
      </c>
      <c r="H821" s="2">
        <f t="shared" si="19"/>
        <v>0.7999999999992724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392018.92000000004</v>
      </c>
      <c r="D984" s="6">
        <f>BILANCA!E6</f>
        <v>606179.30999999994</v>
      </c>
      <c r="E984" s="6">
        <v>0</v>
      </c>
      <c r="F984" s="6">
        <v>0</v>
      </c>
      <c r="G984" s="7">
        <f t="shared" ref="G984:G1241" si="22">B984/1000*C984+B984/500*D984</f>
        <v>1604.37754</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252742.04000000004</v>
      </c>
      <c r="D985" s="1">
        <f>BILANCA!E7</f>
        <v>435007.79</v>
      </c>
      <c r="E985" s="1">
        <v>0</v>
      </c>
      <c r="F985" s="1">
        <v>0</v>
      </c>
      <c r="G985" s="2">
        <f t="shared" si="22"/>
        <v>2245.5152400000002</v>
      </c>
      <c r="H985" s="2">
        <f t="shared" si="19"/>
        <v>0.25000000005820766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17376.36</v>
      </c>
      <c r="D986" s="1">
        <f>BILANCA!E8</f>
        <v>17376.36</v>
      </c>
      <c r="E986" s="1">
        <v>0</v>
      </c>
      <c r="F986" s="1">
        <v>0</v>
      </c>
      <c r="G986" s="2">
        <f t="shared" si="22"/>
        <v>156.38724000000002</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17376.36</v>
      </c>
      <c r="D987" s="1">
        <f>BILANCA!E9</f>
        <v>17376.36</v>
      </c>
      <c r="E987" s="1">
        <v>0</v>
      </c>
      <c r="F987" s="1">
        <v>0</v>
      </c>
      <c r="G987" s="2">
        <f t="shared" si="22"/>
        <v>208.51632000000001</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235365.68000000005</v>
      </c>
      <c r="D990" s="1">
        <f>BILANCA!E12</f>
        <v>417631.43</v>
      </c>
      <c r="E990" s="1">
        <v>0</v>
      </c>
      <c r="F990" s="1">
        <v>0</v>
      </c>
      <c r="G990" s="2">
        <f t="shared" si="22"/>
        <v>7494.3997799999997</v>
      </c>
      <c r="H990" s="2">
        <f t="shared" si="19"/>
        <v>0.74999999994179234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165237.96000000002</v>
      </c>
      <c r="D991" s="1">
        <f>BILANCA!E13</f>
        <v>160749.97</v>
      </c>
      <c r="E991" s="1">
        <v>0</v>
      </c>
      <c r="F991" s="1">
        <v>0</v>
      </c>
      <c r="G991" s="2">
        <f t="shared" si="22"/>
        <v>3893.9031999999997</v>
      </c>
      <c r="H991" s="2">
        <f t="shared" si="19"/>
        <v>6.9999999977881089E-2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64114</v>
      </c>
      <c r="D992" s="1">
        <f>BILANCA!E14</f>
        <v>64114</v>
      </c>
      <c r="E992" s="1">
        <v>0</v>
      </c>
      <c r="F992" s="1">
        <v>0</v>
      </c>
      <c r="G992" s="2">
        <f t="shared" si="22"/>
        <v>1731.078</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300486.15000000002</v>
      </c>
      <c r="D993" s="1">
        <f>BILANCA!E15</f>
        <v>300486.15000000002</v>
      </c>
      <c r="E993" s="1">
        <v>0</v>
      </c>
      <c r="F993" s="1">
        <v>0</v>
      </c>
      <c r="G993" s="2">
        <f t="shared" si="22"/>
        <v>9014.5845000000008</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819.74</v>
      </c>
      <c r="D995" s="1">
        <f>BILANCA!E17</f>
        <v>819.74</v>
      </c>
      <c r="E995" s="1">
        <v>0</v>
      </c>
      <c r="F995" s="1">
        <v>0</v>
      </c>
      <c r="G995" s="2">
        <f t="shared" si="22"/>
        <v>29.510640000000002</v>
      </c>
      <c r="H995" s="2">
        <f t="shared" si="19"/>
        <v>0.51999999999998181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200181.93</v>
      </c>
      <c r="D996" s="1">
        <f>BILANCA!E18</f>
        <v>204669.92</v>
      </c>
      <c r="E996" s="1">
        <v>0</v>
      </c>
      <c r="F996" s="1">
        <v>0</v>
      </c>
      <c r="G996" s="2">
        <f t="shared" si="22"/>
        <v>7923.7830099999992</v>
      </c>
      <c r="H996" s="2">
        <f t="shared" si="19"/>
        <v>0.14999999999417923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52959.24000000002</v>
      </c>
      <c r="D997" s="1">
        <f>BILANCA!E19</f>
        <v>214690.40000000002</v>
      </c>
      <c r="E997" s="1">
        <v>0</v>
      </c>
      <c r="F997" s="1">
        <v>0</v>
      </c>
      <c r="G997" s="2">
        <f t="shared" si="22"/>
        <v>6752.7605600000006</v>
      </c>
      <c r="H997" s="2">
        <f t="shared" si="19"/>
        <v>0.64000000004307367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91372.18</v>
      </c>
      <c r="D998" s="1">
        <f>BILANCA!E20</f>
        <v>257120.32</v>
      </c>
      <c r="E998" s="1">
        <v>0</v>
      </c>
      <c r="F998" s="1">
        <v>0</v>
      </c>
      <c r="G998" s="2">
        <f t="shared" si="22"/>
        <v>9084.1922999999988</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942</v>
      </c>
      <c r="D999" s="1">
        <f>BILANCA!E21</f>
        <v>942</v>
      </c>
      <c r="E999" s="1">
        <v>0</v>
      </c>
      <c r="F999" s="1">
        <v>0</v>
      </c>
      <c r="G999" s="2">
        <f t="shared" si="22"/>
        <v>45.216000000000001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3432.84</v>
      </c>
      <c r="D1000" s="1">
        <f>BILANCA!E22</f>
        <v>9710.34</v>
      </c>
      <c r="E1000" s="1">
        <v>0</v>
      </c>
      <c r="F1000" s="1">
        <v>0</v>
      </c>
      <c r="G1000" s="2">
        <f t="shared" si="22"/>
        <v>388.50984000000005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1026.93</v>
      </c>
      <c r="E1001" s="1">
        <v>0</v>
      </c>
      <c r="F1001" s="1">
        <v>0</v>
      </c>
      <c r="G1001" s="2">
        <f t="shared" si="22"/>
        <v>36.969479999999997</v>
      </c>
      <c r="H1001" s="2">
        <f t="shared" si="19"/>
        <v>6.9999999999936335E-2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4555.32</v>
      </c>
      <c r="D1003" s="1">
        <f>BILANCA!E25</f>
        <v>17487.669999999998</v>
      </c>
      <c r="E1003" s="1">
        <v>0</v>
      </c>
      <c r="F1003" s="1">
        <v>0</v>
      </c>
      <c r="G1003" s="2">
        <f t="shared" si="22"/>
        <v>790.61320000000001</v>
      </c>
      <c r="H1003" s="2">
        <f t="shared" si="19"/>
        <v>0.65000000000145519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113161.55</v>
      </c>
      <c r="D1004" s="1">
        <f>BILANCA!E26</f>
        <v>119867.75</v>
      </c>
      <c r="E1004" s="1">
        <v>0</v>
      </c>
      <c r="F1004" s="1">
        <v>0</v>
      </c>
      <c r="G1004" s="2">
        <f t="shared" si="22"/>
        <v>7410.8380500000003</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160504.65</v>
      </c>
      <c r="D1006" s="1">
        <f>BILANCA!E28</f>
        <v>191464.61</v>
      </c>
      <c r="E1006" s="1">
        <v>0</v>
      </c>
      <c r="F1006" s="1">
        <v>0</v>
      </c>
      <c r="G1006" s="2">
        <f t="shared" si="22"/>
        <v>12498.979009999999</v>
      </c>
      <c r="H1006" s="2">
        <f t="shared" si="19"/>
        <v>0.7400000000197906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28924.67</v>
      </c>
      <c r="E1007" s="1">
        <v>0</v>
      </c>
      <c r="F1007" s="1">
        <v>0</v>
      </c>
      <c r="G1007" s="2">
        <f t="shared" si="22"/>
        <v>1388.3841599999998</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32288</v>
      </c>
      <c r="E1008" s="1">
        <v>0</v>
      </c>
      <c r="F1008" s="1">
        <v>0</v>
      </c>
      <c r="G1008" s="2">
        <f t="shared" si="22"/>
        <v>1614.4</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3363.33</v>
      </c>
      <c r="E1012" s="1">
        <v>0</v>
      </c>
      <c r="F1012" s="1">
        <v>0</v>
      </c>
      <c r="G1012" s="2">
        <f t="shared" si="22"/>
        <v>195.07314</v>
      </c>
      <c r="H1012" s="2">
        <f t="shared" si="19"/>
        <v>0.32999999999992724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17168.479999999996</v>
      </c>
      <c r="D1013" s="1">
        <f>BILANCA!E35</f>
        <v>13266.39</v>
      </c>
      <c r="E1013" s="1">
        <v>0</v>
      </c>
      <c r="F1013" s="1">
        <v>0</v>
      </c>
      <c r="G1013" s="2">
        <f t="shared" si="22"/>
        <v>1311.0377999999998</v>
      </c>
      <c r="H1013" s="2">
        <f t="shared" si="19"/>
        <v>0.86999999999534339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59822.71</v>
      </c>
      <c r="D1014" s="1">
        <f>BILANCA!E36</f>
        <v>61781.39</v>
      </c>
      <c r="E1014" s="1">
        <v>0</v>
      </c>
      <c r="F1014" s="1">
        <v>0</v>
      </c>
      <c r="G1014" s="2">
        <f t="shared" si="22"/>
        <v>5684.9501899999996</v>
      </c>
      <c r="H1014" s="2">
        <f t="shared" si="19"/>
        <v>0.68000000000029104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42654.23</v>
      </c>
      <c r="D1018" s="1">
        <f>BILANCA!E40</f>
        <v>48515</v>
      </c>
      <c r="E1018" s="1">
        <v>0</v>
      </c>
      <c r="F1018" s="1">
        <v>0</v>
      </c>
      <c r="G1018" s="2">
        <f t="shared" si="22"/>
        <v>4888.9480500000009</v>
      </c>
      <c r="H1018" s="2">
        <f t="shared" si="19"/>
        <v>0.23000000000320142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8994.9599999999991</v>
      </c>
      <c r="D1032" s="1">
        <f>BILANCA!E54</f>
        <v>8994.9599999999991</v>
      </c>
      <c r="E1032" s="1">
        <v>0</v>
      </c>
      <c r="F1032" s="1">
        <v>0</v>
      </c>
      <c r="G1032" s="2">
        <f t="shared" si="22"/>
        <v>1322.2591199999999</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8994.9599999999991</v>
      </c>
      <c r="D1033" s="1">
        <f>BILANCA!E55</f>
        <v>8994.9599999999991</v>
      </c>
      <c r="E1033" s="1">
        <v>0</v>
      </c>
      <c r="F1033" s="1">
        <v>0</v>
      </c>
      <c r="G1033" s="2">
        <f t="shared" si="22"/>
        <v>1349.2439999999999</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139276.88</v>
      </c>
      <c r="D1046" s="1">
        <f>BILANCA!E68</f>
        <v>171171.52</v>
      </c>
      <c r="E1046" s="1">
        <v>0</v>
      </c>
      <c r="F1046" s="1">
        <v>0</v>
      </c>
      <c r="G1046" s="2">
        <f t="shared" si="22"/>
        <v>30342.054960000001</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998.39</v>
      </c>
      <c r="D1056" s="1">
        <f>BILANCA!E78</f>
        <v>286.62</v>
      </c>
      <c r="E1056" s="1">
        <v>0</v>
      </c>
      <c r="F1056" s="1">
        <v>0</v>
      </c>
      <c r="G1056" s="2">
        <f t="shared" si="22"/>
        <v>114.72899</v>
      </c>
      <c r="H1056" s="2">
        <f t="shared" si="19"/>
        <v>0.76999999999998181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998.39</v>
      </c>
      <c r="D1064" s="1">
        <f>BILANCA!E86</f>
        <v>286.62</v>
      </c>
      <c r="E1064" s="1">
        <v>0</v>
      </c>
      <c r="F1064" s="1">
        <v>0</v>
      </c>
      <c r="G1064" s="2">
        <f t="shared" si="22"/>
        <v>127.30203</v>
      </c>
      <c r="H1064" s="2">
        <f t="shared" si="19"/>
        <v>0.76999999999998181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52580.75</v>
      </c>
      <c r="D1124" s="1">
        <f>BILANCA!E146</f>
        <v>69392.31</v>
      </c>
      <c r="E1124" s="1">
        <v>0</v>
      </c>
      <c r="F1124" s="1">
        <v>0</v>
      </c>
      <c r="G1124" s="2">
        <f t="shared" si="22"/>
        <v>26982.517169999999</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274.39999999999998</v>
      </c>
      <c r="D1137" s="1">
        <f>BILANCA!E159</f>
        <v>274.39999999999998</v>
      </c>
      <c r="E1137" s="1">
        <v>0</v>
      </c>
      <c r="F1137" s="1">
        <v>0</v>
      </c>
      <c r="G1137" s="2">
        <f t="shared" si="22"/>
        <v>126.77279999999999</v>
      </c>
      <c r="H1137" s="2">
        <f t="shared" si="23"/>
        <v>0.79999999999995453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35.5</v>
      </c>
      <c r="E1138" s="1">
        <v>0</v>
      </c>
      <c r="F1138" s="1">
        <v>0</v>
      </c>
      <c r="G1138" s="2">
        <f t="shared" si="22"/>
        <v>11.005000000000001</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52306.35</v>
      </c>
      <c r="D1139" s="1">
        <f>BILANCA!E161</f>
        <v>69082.41</v>
      </c>
      <c r="E1139" s="1">
        <v>0</v>
      </c>
      <c r="F1139" s="1">
        <v>0</v>
      </c>
      <c r="G1139" s="2">
        <f t="shared" si="22"/>
        <v>29713.502520000002</v>
      </c>
      <c r="H1139" s="2">
        <f t="shared" si="23"/>
        <v>0.76000000000203727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85697.74</v>
      </c>
      <c r="D1148" s="1">
        <f>BILANCA!E170</f>
        <v>101492.59</v>
      </c>
      <c r="E1148" s="1">
        <v>0</v>
      </c>
      <c r="F1148" s="1">
        <v>0</v>
      </c>
      <c r="G1148" s="2">
        <f t="shared" si="22"/>
        <v>47632.681800000006</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85697.74</v>
      </c>
      <c r="D1151" s="1">
        <f>BILANCA!E173</f>
        <v>101492.59</v>
      </c>
      <c r="E1151" s="1">
        <v>0</v>
      </c>
      <c r="F1151" s="1">
        <v>0</v>
      </c>
      <c r="G1151" s="2">
        <f t="shared" si="22"/>
        <v>48498.730560000004</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392018.92000000004</v>
      </c>
      <c r="D1152" s="1">
        <f>BILANCA!E175</f>
        <v>606179.31000000006</v>
      </c>
      <c r="E1152" s="1">
        <v>0</v>
      </c>
      <c r="F1152" s="1">
        <v>0</v>
      </c>
      <c r="G1152" s="2">
        <f t="shared" si="22"/>
        <v>271139.80426000006</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100115.16</v>
      </c>
      <c r="D1153" s="1">
        <f>BILANCA!E176</f>
        <v>113137.52</v>
      </c>
      <c r="E1153" s="1">
        <v>0</v>
      </c>
      <c r="F1153" s="1">
        <v>0</v>
      </c>
      <c r="G1153" s="2">
        <f t="shared" si="22"/>
        <v>55486.334000000003</v>
      </c>
      <c r="H1153" s="2">
        <f t="shared" si="23"/>
        <v>0.63999999999941792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99800.92</v>
      </c>
      <c r="D1154" s="1">
        <f>BILANCA!E177</f>
        <v>112834.82</v>
      </c>
      <c r="E1154" s="1">
        <v>0</v>
      </c>
      <c r="F1154" s="1">
        <v>0</v>
      </c>
      <c r="G1154" s="2">
        <f t="shared" si="22"/>
        <v>55655.465760000006</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83339.199999999997</v>
      </c>
      <c r="D1155" s="1">
        <f>BILANCA!E178</f>
        <v>99162.21</v>
      </c>
      <c r="E1155" s="1">
        <v>0</v>
      </c>
      <c r="F1155" s="1">
        <v>0</v>
      </c>
      <c r="G1155" s="2">
        <f t="shared" si="22"/>
        <v>48446.142639999991</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9180.5499999999993</v>
      </c>
      <c r="D1156" s="1">
        <f>BILANCA!E179</f>
        <v>6257.39</v>
      </c>
      <c r="E1156" s="1">
        <v>0</v>
      </c>
      <c r="F1156" s="1">
        <v>0</v>
      </c>
      <c r="G1156" s="2">
        <f t="shared" si="22"/>
        <v>3753.2920899999999</v>
      </c>
      <c r="H1156" s="2">
        <f t="shared" si="23"/>
        <v>0.84000000000105501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9.67</v>
      </c>
      <c r="D1157" s="1">
        <f>BILANCA!E180</f>
        <v>1.66</v>
      </c>
      <c r="E1157" s="1">
        <v>0</v>
      </c>
      <c r="F1157" s="1">
        <v>0</v>
      </c>
      <c r="G1157" s="2">
        <f t="shared" si="22"/>
        <v>2.2602599999999997</v>
      </c>
      <c r="H1157" s="2">
        <f t="shared" si="23"/>
        <v>0.67000000000000015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9.67</v>
      </c>
      <c r="D1160" s="1">
        <f>BILANCA!E183</f>
        <v>1.66</v>
      </c>
      <c r="E1160" s="1">
        <v>0</v>
      </c>
      <c r="F1160" s="1">
        <v>0</v>
      </c>
      <c r="G1160" s="2">
        <f t="shared" si="22"/>
        <v>2.2992299999999997</v>
      </c>
      <c r="H1160" s="2">
        <f t="shared" si="23"/>
        <v>0.67000000000000015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6273.11</v>
      </c>
      <c r="D1163" s="1">
        <f>BILANCA!E186</f>
        <v>7126.94</v>
      </c>
      <c r="E1163" s="1">
        <v>0</v>
      </c>
      <c r="F1163" s="1">
        <v>0</v>
      </c>
      <c r="G1163" s="2">
        <f t="shared" si="22"/>
        <v>3694.8581999999997</v>
      </c>
      <c r="H1163" s="2">
        <f t="shared" si="23"/>
        <v>0.17000000000007276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998.39</v>
      </c>
      <c r="D1165" s="1">
        <f>BILANCA!E188</f>
        <v>286.62</v>
      </c>
      <c r="E1165" s="1">
        <v>0</v>
      </c>
      <c r="F1165" s="1">
        <v>0</v>
      </c>
      <c r="G1165" s="2">
        <f t="shared" si="22"/>
        <v>286.03665999999998</v>
      </c>
      <c r="H1165" s="2">
        <f t="shared" si="23"/>
        <v>0.76999999999998181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314.24</v>
      </c>
      <c r="D1166" s="1">
        <f>BILANCA!E189</f>
        <v>302.7</v>
      </c>
      <c r="E1166" s="1">
        <v>0</v>
      </c>
      <c r="F1166" s="1">
        <v>0</v>
      </c>
      <c r="G1166" s="2">
        <f t="shared" si="22"/>
        <v>168.29411999999999</v>
      </c>
      <c r="H1166" s="2">
        <f t="shared" si="23"/>
        <v>0.54000000000002046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291903.76</v>
      </c>
      <c r="D1214" s="1">
        <f>BILANCA!E237</f>
        <v>493041.79000000004</v>
      </c>
      <c r="E1214" s="1">
        <v>0</v>
      </c>
      <c r="F1214" s="1">
        <v>0</v>
      </c>
      <c r="G1214" s="2">
        <f t="shared" si="22"/>
        <v>295215.07554000005</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252742.04</v>
      </c>
      <c r="D1215" s="1">
        <f>BILANCA!E238</f>
        <v>435007.79</v>
      </c>
      <c r="E1215" s="1">
        <v>0</v>
      </c>
      <c r="F1215" s="1">
        <v>0</v>
      </c>
      <c r="G1215" s="2">
        <f t="shared" si="22"/>
        <v>260479.76783999999</v>
      </c>
      <c r="H1215" s="2">
        <f t="shared" si="23"/>
        <v>0.25000000002910383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252742.04</v>
      </c>
      <c r="D1216" s="1">
        <f>BILANCA!E239</f>
        <v>435007.79</v>
      </c>
      <c r="E1216" s="1">
        <v>0</v>
      </c>
      <c r="F1216" s="1">
        <v>0</v>
      </c>
      <c r="G1216" s="2">
        <f t="shared" si="22"/>
        <v>261602.52546</v>
      </c>
      <c r="H1216" s="2">
        <f t="shared" si="23"/>
        <v>0.25000000002910383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252742.04</v>
      </c>
      <c r="D1217" s="1">
        <f>BILANCA!E240</f>
        <v>435007.79</v>
      </c>
      <c r="E1217" s="1">
        <v>0</v>
      </c>
      <c r="F1217" s="1">
        <v>0</v>
      </c>
      <c r="G1217" s="2">
        <f t="shared" si="22"/>
        <v>262725.28308000002</v>
      </c>
      <c r="H1217" s="2">
        <f t="shared" si="23"/>
        <v>0.25000000002910383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38887.32</v>
      </c>
      <c r="D1222" s="1">
        <f>BILANCA!E245</f>
        <v>57724.100000000006</v>
      </c>
      <c r="E1222" s="1">
        <v>0</v>
      </c>
      <c r="F1222" s="1">
        <v>0</v>
      </c>
      <c r="G1222" s="2">
        <f t="shared" si="22"/>
        <v>36886.189279999999</v>
      </c>
      <c r="H1222" s="2">
        <f t="shared" si="23"/>
        <v>0.42000000000552973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44643.040000000001</v>
      </c>
      <c r="D1223" s="1">
        <f>BILANCA!E246</f>
        <v>81517.850000000006</v>
      </c>
      <c r="E1223" s="1">
        <v>0</v>
      </c>
      <c r="F1223" s="1">
        <v>0</v>
      </c>
      <c r="G1223" s="2">
        <f t="shared" si="22"/>
        <v>49842.897599999997</v>
      </c>
      <c r="H1223" s="2">
        <f t="shared" si="23"/>
        <v>0.18999999999505235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44643.040000000001</v>
      </c>
      <c r="D1224" s="1">
        <f>BILANCA!E247</f>
        <v>81517.850000000006</v>
      </c>
      <c r="E1224" s="1">
        <v>0</v>
      </c>
      <c r="F1224" s="1">
        <v>0</v>
      </c>
      <c r="G1224" s="2">
        <f t="shared" si="22"/>
        <v>50050.57634</v>
      </c>
      <c r="H1224" s="2">
        <f t="shared" si="23"/>
        <v>0.18999999999505235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5755.72</v>
      </c>
      <c r="D1227" s="1">
        <f>BILANCA!E250</f>
        <v>23793.75</v>
      </c>
      <c r="E1227" s="1">
        <v>0</v>
      </c>
      <c r="F1227" s="1">
        <v>0</v>
      </c>
      <c r="G1227" s="2">
        <f t="shared" si="22"/>
        <v>13015.74568</v>
      </c>
      <c r="H1227" s="2">
        <f t="shared" si="23"/>
        <v>0.52999999999974534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5755.72</v>
      </c>
      <c r="D1229" s="1">
        <f>BILANCA!E252</f>
        <v>23793.75</v>
      </c>
      <c r="E1229" s="1">
        <v>0</v>
      </c>
      <c r="F1229" s="1">
        <v>0</v>
      </c>
      <c r="G1229" s="2">
        <f t="shared" si="22"/>
        <v>13122.432119999999</v>
      </c>
      <c r="H1229" s="2">
        <f t="shared" si="23"/>
        <v>0.52999999999974534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274.39999999999998</v>
      </c>
      <c r="D1232" s="1">
        <f>BILANCA!E255</f>
        <v>309.89999999999998</v>
      </c>
      <c r="E1232" s="1">
        <v>0</v>
      </c>
      <c r="F1232" s="1">
        <v>0</v>
      </c>
      <c r="G1232" s="2">
        <f t="shared" si="22"/>
        <v>222.6558</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52580.75</v>
      </c>
      <c r="D1240" s="1">
        <f>BILANCA!E264</f>
        <v>69392.31</v>
      </c>
      <c r="E1240" s="1">
        <v>0</v>
      </c>
      <c r="F1240" s="1">
        <v>0</v>
      </c>
      <c r="G1240" s="2">
        <f t="shared" si="22"/>
        <v>49180.900090000003</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998.39</v>
      </c>
      <c r="D1244" s="1">
        <f>BILANCA!E268</f>
        <v>286.62</v>
      </c>
      <c r="E1244" s="1">
        <v>0</v>
      </c>
      <c r="F1244" s="1">
        <v>0</v>
      </c>
      <c r="G1244" s="2">
        <f t="shared" si="24"/>
        <v>410.19542999999999</v>
      </c>
      <c r="H1244" s="2">
        <f t="shared" si="23"/>
        <v>0.76999999999998181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52306.35</v>
      </c>
      <c r="D1262" s="1">
        <f>BILANCA!E286</f>
        <v>69082.41</v>
      </c>
      <c r="E1262" s="1">
        <v>0</v>
      </c>
      <c r="F1262" s="1">
        <v>0</v>
      </c>
      <c r="G1262" s="2">
        <f t="shared" si="24"/>
        <v>53141.456430000006</v>
      </c>
      <c r="H1262" s="2">
        <f t="shared" si="23"/>
        <v>0.76000000000203727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13104.8</v>
      </c>
      <c r="D1263" s="1">
        <f>BILANCA!E287</f>
        <v>11342.23</v>
      </c>
      <c r="E1263" s="1">
        <v>0</v>
      </c>
      <c r="F1263" s="1">
        <v>0</v>
      </c>
      <c r="G1263" s="2">
        <f t="shared" si="24"/>
        <v>10020.9928</v>
      </c>
      <c r="H1263" s="2">
        <f t="shared" si="23"/>
        <v>0.43000000000029104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86696.12</v>
      </c>
      <c r="D1264" s="1">
        <f>BILANCA!E288</f>
        <v>101492.59</v>
      </c>
      <c r="E1264" s="1">
        <v>0</v>
      </c>
      <c r="F1264" s="1">
        <v>0</v>
      </c>
      <c r="G1264" s="2">
        <f t="shared" si="24"/>
        <v>81400.445300000007</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314.24</v>
      </c>
      <c r="D1265" s="1">
        <f>BILANCA!E289</f>
        <v>302.7</v>
      </c>
      <c r="E1265" s="1">
        <v>0</v>
      </c>
      <c r="F1265" s="1">
        <v>0</v>
      </c>
      <c r="G1265" s="2">
        <f t="shared" si="24"/>
        <v>259.33848</v>
      </c>
      <c r="H1265" s="2">
        <f t="shared" si="23"/>
        <v>0.54000000000002046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998.39</v>
      </c>
      <c r="D1278" s="1">
        <f>BILANCA!E302</f>
        <v>286.62</v>
      </c>
      <c r="E1278" s="1">
        <v>0</v>
      </c>
      <c r="F1278" s="1">
        <v>0</v>
      </c>
      <c r="G1278" s="2">
        <f t="shared" si="24"/>
        <v>463.63084999999995</v>
      </c>
      <c r="H1278" s="2">
        <f t="shared" si="23"/>
        <v>0.76999999999998181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1017985.0299999999</v>
      </c>
      <c r="D1408" s="1">
        <f>'RAS-funkcijski'!E114</f>
        <v>1404114.82</v>
      </c>
      <c r="E1408" s="1">
        <v>0</v>
      </c>
      <c r="F1408" s="1">
        <v>0</v>
      </c>
      <c r="G1408" s="2">
        <f t="shared" si="24"/>
        <v>420883.61369999999</v>
      </c>
      <c r="H1408" s="2">
        <f t="shared" si="27"/>
        <v>0.20999999984633178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969896.94</v>
      </c>
      <c r="D1409" s="1">
        <f>'RAS-funkcijski'!E115</f>
        <v>1354258.74</v>
      </c>
      <c r="E1409" s="1">
        <v>0</v>
      </c>
      <c r="F1409" s="1">
        <v>0</v>
      </c>
      <c r="G1409" s="2">
        <f t="shared" si="24"/>
        <v>408304.00061999995</v>
      </c>
      <c r="H1409" s="2">
        <f t="shared" si="27"/>
        <v>0.32000000006519258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418.2</v>
      </c>
      <c r="D1410" s="1">
        <f>'RAS-funkcijski'!E116</f>
        <v>6390.61</v>
      </c>
      <c r="E1410" s="1">
        <v>0</v>
      </c>
      <c r="F1410" s="1">
        <v>0</v>
      </c>
      <c r="G1410" s="2">
        <f t="shared" si="24"/>
        <v>1478.3350399999999</v>
      </c>
      <c r="H1410" s="2">
        <f t="shared" si="27"/>
        <v>0.59000000000031605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969478.74</v>
      </c>
      <c r="D1411" s="1">
        <f>'RAS-funkcijski'!E117</f>
        <v>1347868.13</v>
      </c>
      <c r="E1411" s="1">
        <v>0</v>
      </c>
      <c r="F1411" s="1">
        <v>0</v>
      </c>
      <c r="G1411" s="2">
        <f t="shared" si="24"/>
        <v>414169.29499999998</v>
      </c>
      <c r="H1411" s="2">
        <f t="shared" si="27"/>
        <v>0.38999999989755452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48088.09</v>
      </c>
      <c r="D1420" s="1">
        <f>'RAS-funkcijski'!E126</f>
        <v>49856.08</v>
      </c>
      <c r="E1420" s="1">
        <v>0</v>
      </c>
      <c r="F1420" s="1">
        <v>0</v>
      </c>
      <c r="G1420" s="2">
        <f t="shared" si="24"/>
        <v>18031.630499999999</v>
      </c>
      <c r="H1420" s="2">
        <f t="shared" si="27"/>
        <v>0.16999999999825377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1017985.0299999999</v>
      </c>
      <c r="D1435" s="13">
        <f>'RAS-funkcijski'!E141</f>
        <v>1404114.82</v>
      </c>
      <c r="E1435" s="13">
        <v>0</v>
      </c>
      <c r="F1435" s="13">
        <v>0</v>
      </c>
      <c r="G1435" s="14">
        <f t="shared" si="24"/>
        <v>524191.40979000006</v>
      </c>
      <c r="H1435" s="14">
        <f t="shared" si="27"/>
        <v>0.20999999984633178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203209.45</v>
      </c>
      <c r="D1436" s="6">
        <f>'P-VRIO'!E5</f>
        <v>0</v>
      </c>
      <c r="E1436" s="6">
        <v>0</v>
      </c>
      <c r="F1436" s="6">
        <v>0</v>
      </c>
      <c r="G1436" s="7">
        <f t="shared" si="24"/>
        <v>203.20945</v>
      </c>
      <c r="H1436" s="7">
        <f t="shared" si="27"/>
        <v>0.45000000001164153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203209.45</v>
      </c>
      <c r="D1453" s="1">
        <f>'P-VRIO'!E22</f>
        <v>0</v>
      </c>
      <c r="E1453" s="1">
        <v>0</v>
      </c>
      <c r="F1453" s="1">
        <v>0</v>
      </c>
      <c r="G1453" s="2">
        <f t="shared" si="24"/>
        <v>3657.7700999999997</v>
      </c>
      <c r="H1453" s="2">
        <f t="shared" si="27"/>
        <v>0.45000000001164153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203209.45</v>
      </c>
      <c r="D1454" s="1">
        <f>'P-VRIO'!E23</f>
        <v>0</v>
      </c>
      <c r="E1454" s="1">
        <v>0</v>
      </c>
      <c r="F1454" s="1">
        <v>0</v>
      </c>
      <c r="G1454" s="2">
        <f t="shared" si="24"/>
        <v>3860.97955</v>
      </c>
      <c r="H1454" s="2">
        <f t="shared" si="27"/>
        <v>0.45000000001164153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203209.45</v>
      </c>
      <c r="D1456" s="1">
        <f>'P-VRIO'!E25</f>
        <v>0</v>
      </c>
      <c r="E1456" s="1">
        <v>0</v>
      </c>
      <c r="F1456" s="1">
        <v>0</v>
      </c>
      <c r="G1456" s="2">
        <f t="shared" si="24"/>
        <v>4267.3984500000006</v>
      </c>
      <c r="H1456" s="2">
        <f t="shared" si="27"/>
        <v>0.45000000001164153</v>
      </c>
      <c r="I1456" s="10">
        <f t="shared" si="30"/>
        <v>1920.3293025496794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100115.16</v>
      </c>
      <c r="D1480" s="6"/>
      <c r="E1480" s="6">
        <v>0</v>
      </c>
      <c r="F1480" s="6">
        <v>0</v>
      </c>
      <c r="G1480" s="7">
        <f t="shared" ref="G1480:G1580" si="34">B1480/1000*C1480</f>
        <v>100.11516</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1424991.44</v>
      </c>
      <c r="D1481" s="1">
        <v>0</v>
      </c>
      <c r="E1481" s="1">
        <v>0</v>
      </c>
      <c r="F1481" s="1">
        <v>0</v>
      </c>
      <c r="G1481" s="2">
        <f t="shared" si="34"/>
        <v>2849.98288</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1401197.69</v>
      </c>
      <c r="D1483" s="1">
        <v>0</v>
      </c>
      <c r="E1483" s="1">
        <v>0</v>
      </c>
      <c r="F1483" s="1">
        <v>0</v>
      </c>
      <c r="G1483" s="2">
        <f t="shared" si="34"/>
        <v>5604.7907599999999</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1205216.21</v>
      </c>
      <c r="D1484" s="1">
        <v>0</v>
      </c>
      <c r="E1484" s="1">
        <v>0</v>
      </c>
      <c r="F1484" s="1">
        <v>0</v>
      </c>
      <c r="G1484" s="2">
        <f t="shared" si="34"/>
        <v>6026.0810499999998</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166377.99</v>
      </c>
      <c r="D1485" s="1">
        <v>0</v>
      </c>
      <c r="E1485" s="1">
        <v>0</v>
      </c>
      <c r="F1485" s="1">
        <v>0</v>
      </c>
      <c r="G1485" s="2">
        <f t="shared" si="34"/>
        <v>998.26793999999995</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39.49</v>
      </c>
      <c r="D1486" s="1">
        <v>0</v>
      </c>
      <c r="E1486" s="1">
        <v>0</v>
      </c>
      <c r="F1486" s="1">
        <v>0</v>
      </c>
      <c r="G1486" s="2">
        <f t="shared" si="34"/>
        <v>0.27643000000000001</v>
      </c>
      <c r="H1486" s="2">
        <f t="shared" si="35"/>
        <v>0.49000000000000199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23575.41</v>
      </c>
      <c r="D1489" s="1">
        <v>0</v>
      </c>
      <c r="E1489" s="1">
        <v>0</v>
      </c>
      <c r="F1489" s="1">
        <v>0</v>
      </c>
      <c r="G1489" s="2">
        <f t="shared" si="34"/>
        <v>235.75409999999999</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5988.59</v>
      </c>
      <c r="D1491" s="1">
        <v>0</v>
      </c>
      <c r="E1491" s="1">
        <v>0</v>
      </c>
      <c r="F1491" s="1">
        <v>0</v>
      </c>
      <c r="G1491" s="2">
        <f t="shared" si="34"/>
        <v>71.863079999999997</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23793.75</v>
      </c>
      <c r="D1492" s="1">
        <v>0</v>
      </c>
      <c r="E1492" s="1">
        <v>0</v>
      </c>
      <c r="F1492" s="1">
        <v>0</v>
      </c>
      <c r="G1492" s="2">
        <f t="shared" si="34"/>
        <v>309.31874999999997</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1411969.08</v>
      </c>
      <c r="D1499" s="1">
        <v>0</v>
      </c>
      <c r="E1499" s="1">
        <v>0</v>
      </c>
      <c r="F1499" s="1">
        <v>0</v>
      </c>
      <c r="G1499" s="2">
        <f t="shared" si="34"/>
        <v>28239.381600000001</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1388163.79</v>
      </c>
      <c r="D1501" s="1">
        <v>0</v>
      </c>
      <c r="E1501" s="1">
        <v>0</v>
      </c>
      <c r="F1501" s="1">
        <v>0</v>
      </c>
      <c r="G1501" s="2">
        <f t="shared" si="34"/>
        <v>30539.60338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1189393.2</v>
      </c>
      <c r="D1502" s="1">
        <v>0</v>
      </c>
      <c r="E1502" s="1">
        <v>0</v>
      </c>
      <c r="F1502" s="1">
        <v>0</v>
      </c>
      <c r="G1502" s="2">
        <f t="shared" si="34"/>
        <v>27356.043599999997</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169301.15</v>
      </c>
      <c r="D1503" s="1">
        <v>0</v>
      </c>
      <c r="E1503" s="1">
        <v>0</v>
      </c>
      <c r="F1503" s="1">
        <v>0</v>
      </c>
      <c r="G1503" s="2">
        <f t="shared" si="34"/>
        <v>4063.2276000000002</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47.5</v>
      </c>
      <c r="D1504" s="1">
        <v>0</v>
      </c>
      <c r="E1504" s="1">
        <v>0</v>
      </c>
      <c r="F1504" s="1">
        <v>0</v>
      </c>
      <c r="G1504" s="2">
        <f t="shared" si="34"/>
        <v>1.1875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22721.58</v>
      </c>
      <c r="D1507" s="1">
        <v>0</v>
      </c>
      <c r="E1507" s="1">
        <v>0</v>
      </c>
      <c r="F1507" s="1">
        <v>0</v>
      </c>
      <c r="G1507" s="2">
        <f t="shared" si="34"/>
        <v>636.20424000000003</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6700.36</v>
      </c>
      <c r="D1509" s="1">
        <v>0</v>
      </c>
      <c r="E1509" s="1">
        <v>0</v>
      </c>
      <c r="F1509" s="1">
        <v>0</v>
      </c>
      <c r="G1509" s="2">
        <f t="shared" si="34"/>
        <v>201.01079999999999</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23805.29</v>
      </c>
      <c r="D1510" s="1">
        <v>0</v>
      </c>
      <c r="E1510" s="1">
        <v>0</v>
      </c>
      <c r="F1510" s="1">
        <v>0</v>
      </c>
      <c r="G1510" s="2">
        <f t="shared" si="34"/>
        <v>737.96398999999997</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113137.51999999979</v>
      </c>
      <c r="D1517" s="1">
        <v>0</v>
      </c>
      <c r="E1517" s="1">
        <v>0</v>
      </c>
      <c r="F1517" s="1">
        <v>0</v>
      </c>
      <c r="G1517" s="2">
        <f t="shared" si="34"/>
        <v>4299.2257599999921</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113137.52</v>
      </c>
      <c r="D1576" s="1">
        <v>0</v>
      </c>
      <c r="E1576" s="1">
        <v>0</v>
      </c>
      <c r="F1576" s="1">
        <v>0</v>
      </c>
      <c r="G1576" s="2">
        <f t="shared" si="34"/>
        <v>10974.339440000002</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112834.82</v>
      </c>
      <c r="D1578" s="1">
        <v>0</v>
      </c>
      <c r="E1578" s="1">
        <v>0</v>
      </c>
      <c r="F1578" s="1">
        <v>0</v>
      </c>
      <c r="G1578" s="2">
        <f t="shared" si="34"/>
        <v>11170.647180000002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302.7</v>
      </c>
      <c r="D1579" s="1">
        <v>0</v>
      </c>
      <c r="E1579" s="1">
        <v>0</v>
      </c>
      <c r="F1579" s="1">
        <v>0</v>
      </c>
      <c r="G1579" s="2">
        <f t="shared" si="34"/>
        <v>30.27</v>
      </c>
      <c r="H1579" s="2">
        <f t="shared" si="35"/>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9370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1049340.45</v>
      </c>
      <c r="I16" s="170">
        <f>'PR-RAS'!E6</f>
        <v>1422951.5999999999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1015753.8300000001</v>
      </c>
      <c r="I17" s="170">
        <f>'PR-RAS'!E151</f>
        <v>1380321.07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38887.319999999927</v>
      </c>
      <c r="I18" s="170">
        <f>'PR-RAS'!E645</f>
        <v>57724.099999999795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252742.04000000004</v>
      </c>
      <c r="I20" s="173">
        <f>BILANCA!E7</f>
        <v>435007.79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139276.88</v>
      </c>
      <c r="I21" s="175">
        <f>BILANCA!E68</f>
        <v>171171.52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100115.16</v>
      </c>
      <c r="I22" s="175">
        <f>BILANCA!E176</f>
        <v>113137.52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291903.76</v>
      </c>
      <c r="I23" s="177">
        <f>BILANCA!E237</f>
        <v>493041.79000000004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1017985.0299999999</v>
      </c>
      <c r="I27" s="175">
        <f>'RAS-funkcijski'!E114</f>
        <v>1404114.82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1017985.0299999999</v>
      </c>
      <c r="I28" s="179">
        <f>'RAS-funkcijski'!E141</f>
        <v>1404114.82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203209.45</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203209.45</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100115.16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113137.51999999979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113137.52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 zoomScaleNormal="100" workbookViewId="0">
      <selection activeCell="E71" sqref="E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1049340.45</v>
      </c>
      <c r="E6" s="51">
        <f>E7+E44+E50+E82+E106+E124+E133+E139</f>
        <v>1422951.5999999999</v>
      </c>
      <c r="F6" s="52">
        <f t="shared" ref="F6:F131" si="0">IF(D6&lt;&gt;0,IF(E6/D6&gt;=100,"&gt;&gt;100",E6/D6*100),"-")</f>
        <v>135.60437892201716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981530.45</v>
      </c>
      <c r="E50" s="51">
        <f>E51+E54+E59+E62+E65+E68+E71+E74+E77</f>
        <v>1368062.46</v>
      </c>
      <c r="F50" s="52">
        <f t="shared" si="0"/>
        <v>139.38054188741674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959115.37</v>
      </c>
      <c r="E68" s="51">
        <f t="shared" si="15"/>
        <v>1358334.74</v>
      </c>
      <c r="F68" s="52">
        <f t="shared" si="0"/>
        <v>141.62370685395231</v>
      </c>
    </row>
    <row r="69" spans="1:6" ht="12.75" customHeight="1" x14ac:dyDescent="0.2">
      <c r="A69" s="53" t="s">
        <v>184</v>
      </c>
      <c r="B69" s="85" t="s">
        <v>185</v>
      </c>
      <c r="C69" s="50" t="s">
        <v>184</v>
      </c>
      <c r="D69" s="242">
        <v>957589.88</v>
      </c>
      <c r="E69" s="242">
        <v>1326255.07</v>
      </c>
      <c r="F69" s="52">
        <f t="shared" si="0"/>
        <v>138.49927799988865</v>
      </c>
    </row>
    <row r="70" spans="1:6" ht="24" x14ac:dyDescent="0.2">
      <c r="A70" s="53" t="s">
        <v>186</v>
      </c>
      <c r="B70" s="85" t="s">
        <v>187</v>
      </c>
      <c r="C70" s="50" t="s">
        <v>186</v>
      </c>
      <c r="D70" s="242">
        <v>1525.49</v>
      </c>
      <c r="E70" s="242">
        <v>32079.67</v>
      </c>
      <c r="F70" s="52">
        <f t="shared" si="0"/>
        <v>2102.9092291657103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22415.08</v>
      </c>
      <c r="E74" s="51">
        <f t="shared" si="17"/>
        <v>9727.7199999999993</v>
      </c>
      <c r="F74" s="52">
        <f t="shared" si="0"/>
        <v>43.398105204175039</v>
      </c>
    </row>
    <row r="75" spans="1:6" ht="12.75" customHeight="1" x14ac:dyDescent="0.2">
      <c r="A75" s="53" t="s">
        <v>196</v>
      </c>
      <c r="B75" s="85" t="s">
        <v>197</v>
      </c>
      <c r="C75" s="50" t="s">
        <v>196</v>
      </c>
      <c r="D75" s="242">
        <v>22415.08</v>
      </c>
      <c r="E75" s="242">
        <v>9727.7199999999993</v>
      </c>
      <c r="F75" s="52">
        <f t="shared" si="0"/>
        <v>43.398105204175039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6378.24</v>
      </c>
      <c r="E106" s="51">
        <f t="shared" si="23"/>
        <v>35</v>
      </c>
      <c r="F106" s="52">
        <f t="shared" si="0"/>
        <v>0.54874071844270522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6378.24</v>
      </c>
      <c r="E112" s="51">
        <f t="shared" si="25"/>
        <v>35</v>
      </c>
      <c r="F112" s="52">
        <f t="shared" si="0"/>
        <v>0.54874071844270522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6378.24</v>
      </c>
      <c r="E117" s="242">
        <v>35</v>
      </c>
      <c r="F117" s="52">
        <f t="shared" si="0"/>
        <v>0.54874071844270522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2434.85</v>
      </c>
      <c r="E124" s="51">
        <f t="shared" si="27"/>
        <v>3317.5</v>
      </c>
      <c r="F124" s="52">
        <f t="shared" si="0"/>
        <v>136.25069306117422</v>
      </c>
    </row>
    <row r="125" spans="1:6" ht="12.75" customHeight="1" x14ac:dyDescent="0.2">
      <c r="A125" s="53">
        <v>661</v>
      </c>
      <c r="B125" s="86" t="s">
        <v>296</v>
      </c>
      <c r="C125" s="50" t="s">
        <v>297</v>
      </c>
      <c r="D125" s="51">
        <f t="shared" ref="D125:E125" si="28">SUM(D126:D127)</f>
        <v>1890.05</v>
      </c>
      <c r="E125" s="51">
        <f t="shared" si="28"/>
        <v>2217.5</v>
      </c>
      <c r="F125" s="52">
        <f t="shared" si="0"/>
        <v>117.32493849369065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1890.05</v>
      </c>
      <c r="E127" s="242">
        <v>2217.5</v>
      </c>
      <c r="F127" s="52">
        <f t="shared" si="0"/>
        <v>117.32493849369065</v>
      </c>
    </row>
    <row r="128" spans="1:6" ht="24" x14ac:dyDescent="0.2">
      <c r="A128" s="53">
        <v>663</v>
      </c>
      <c r="B128" s="231" t="s">
        <v>302</v>
      </c>
      <c r="C128" s="50" t="s">
        <v>303</v>
      </c>
      <c r="D128" s="51">
        <f t="shared" ref="D128:E128" si="29">SUM(D129:D132)</f>
        <v>544.79999999999995</v>
      </c>
      <c r="E128" s="51">
        <f t="shared" si="29"/>
        <v>1100</v>
      </c>
      <c r="F128" s="52">
        <f t="shared" si="0"/>
        <v>201.9089574155654</v>
      </c>
    </row>
    <row r="129" spans="1:6" ht="12.75" customHeight="1" x14ac:dyDescent="0.2">
      <c r="A129" s="53">
        <v>6631</v>
      </c>
      <c r="B129" s="86" t="s">
        <v>304</v>
      </c>
      <c r="C129" s="50" t="s">
        <v>305</v>
      </c>
      <c r="D129" s="242">
        <v>544.79999999999995</v>
      </c>
      <c r="E129" s="242">
        <v>1100</v>
      </c>
      <c r="F129" s="52">
        <f t="shared" si="0"/>
        <v>201.9089574155654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58996.91</v>
      </c>
      <c r="E133" s="51">
        <f t="shared" si="30"/>
        <v>51536.639999999999</v>
      </c>
      <c r="F133" s="52">
        <f t="shared" ref="F133:F223" si="31">IF(D133&lt;&gt;0,IF(E133/D133&gt;=100,"&gt;&gt;100",E133/D133*100),"-")</f>
        <v>87.354812311356639</v>
      </c>
    </row>
    <row r="134" spans="1:6" ht="24" x14ac:dyDescent="0.2">
      <c r="A134" s="53">
        <v>671</v>
      </c>
      <c r="B134" s="232" t="s">
        <v>314</v>
      </c>
      <c r="C134" s="50" t="s">
        <v>315</v>
      </c>
      <c r="D134" s="51">
        <f t="shared" ref="D134:E134" si="32">SUM(D135:D137)</f>
        <v>58996.91</v>
      </c>
      <c r="E134" s="51">
        <f t="shared" si="32"/>
        <v>51536.639999999999</v>
      </c>
      <c r="F134" s="52">
        <f t="shared" si="31"/>
        <v>87.354812311356639</v>
      </c>
    </row>
    <row r="135" spans="1:6" ht="12.75" customHeight="1" x14ac:dyDescent="0.2">
      <c r="A135" s="53">
        <v>6711</v>
      </c>
      <c r="B135" s="85" t="s">
        <v>316</v>
      </c>
      <c r="C135" s="50" t="s">
        <v>317</v>
      </c>
      <c r="D135" s="242">
        <v>58996.91</v>
      </c>
      <c r="E135" s="242">
        <v>51536.639999999999</v>
      </c>
      <c r="F135" s="52">
        <f t="shared" si="31"/>
        <v>87.354812311356639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1015753.8300000001</v>
      </c>
      <c r="E151" s="51">
        <f t="shared" si="35"/>
        <v>1380321.07</v>
      </c>
      <c r="F151" s="52">
        <f t="shared" si="31"/>
        <v>135.89129858363418</v>
      </c>
    </row>
    <row r="152" spans="1:6" ht="12.75" customHeight="1" x14ac:dyDescent="0.2">
      <c r="A152" s="53">
        <v>31</v>
      </c>
      <c r="B152" s="85" t="s">
        <v>349</v>
      </c>
      <c r="C152" s="50" t="s">
        <v>35</v>
      </c>
      <c r="D152" s="51">
        <f t="shared" ref="D152:E152" si="36">D153+D158+D159</f>
        <v>829900.70000000007</v>
      </c>
      <c r="E152" s="51">
        <f t="shared" si="36"/>
        <v>1183831.1500000001</v>
      </c>
      <c r="F152" s="52">
        <f t="shared" si="31"/>
        <v>142.64732515588915</v>
      </c>
    </row>
    <row r="153" spans="1:6" ht="12.75" customHeight="1" x14ac:dyDescent="0.2">
      <c r="A153" s="53">
        <v>311</v>
      </c>
      <c r="B153" s="85" t="s">
        <v>350</v>
      </c>
      <c r="C153" s="50" t="s">
        <v>351</v>
      </c>
      <c r="D153" s="51">
        <f t="shared" ref="D153:E153" si="37">SUM(D154:D157)</f>
        <v>684685.9</v>
      </c>
      <c r="E153" s="51">
        <f t="shared" si="37"/>
        <v>990395.56</v>
      </c>
      <c r="F153" s="52">
        <f t="shared" si="31"/>
        <v>144.64962108902785</v>
      </c>
    </row>
    <row r="154" spans="1:6" ht="12.75" customHeight="1" x14ac:dyDescent="0.2">
      <c r="A154" s="53">
        <v>3111</v>
      </c>
      <c r="B154" s="85" t="s">
        <v>352</v>
      </c>
      <c r="C154" s="50" t="s">
        <v>353</v>
      </c>
      <c r="D154" s="242">
        <v>684685.9</v>
      </c>
      <c r="E154" s="242">
        <v>987305.16</v>
      </c>
      <c r="F154" s="52">
        <f t="shared" si="31"/>
        <v>144.1982608375607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3090.4</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40288.42</v>
      </c>
      <c r="E158" s="242">
        <v>41389.89</v>
      </c>
      <c r="F158" s="52">
        <f t="shared" si="31"/>
        <v>102.73396176866703</v>
      </c>
    </row>
    <row r="159" spans="1:6" ht="12.75" customHeight="1" x14ac:dyDescent="0.2">
      <c r="A159" s="53">
        <v>313</v>
      </c>
      <c r="B159" s="85" t="s">
        <v>362</v>
      </c>
      <c r="C159" s="50" t="s">
        <v>363</v>
      </c>
      <c r="D159" s="51">
        <f t="shared" ref="D159:E159" si="38">SUM(D160:D162)</f>
        <v>104926.38</v>
      </c>
      <c r="E159" s="51">
        <f t="shared" si="38"/>
        <v>152045.70000000001</v>
      </c>
      <c r="F159" s="52">
        <f t="shared" si="31"/>
        <v>144.9070290998317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104926.38</v>
      </c>
      <c r="E161" s="242">
        <v>152045.70000000001</v>
      </c>
      <c r="F161" s="52">
        <f t="shared" si="31"/>
        <v>144.9070290998317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164859.54</v>
      </c>
      <c r="E163" s="51">
        <f t="shared" si="39"/>
        <v>172543.00000000003</v>
      </c>
      <c r="F163" s="52">
        <f t="shared" si="31"/>
        <v>104.66060987432091</v>
      </c>
    </row>
    <row r="164" spans="1:6" ht="12.75" customHeight="1" x14ac:dyDescent="0.2">
      <c r="A164" s="53">
        <v>321</v>
      </c>
      <c r="B164" s="85" t="s">
        <v>371</v>
      </c>
      <c r="C164" s="50" t="s">
        <v>372</v>
      </c>
      <c r="D164" s="51">
        <f t="shared" ref="D164:E164" si="40">SUM(D165:D168)</f>
        <v>29849.329999999998</v>
      </c>
      <c r="E164" s="51">
        <f t="shared" si="40"/>
        <v>33170.980000000003</v>
      </c>
      <c r="F164" s="52">
        <f t="shared" si="31"/>
        <v>111.12805547059182</v>
      </c>
    </row>
    <row r="165" spans="1:6" ht="12.75" customHeight="1" x14ac:dyDescent="0.2">
      <c r="A165" s="53">
        <v>3211</v>
      </c>
      <c r="B165" s="85" t="s">
        <v>373</v>
      </c>
      <c r="C165" s="50" t="s">
        <v>374</v>
      </c>
      <c r="D165" s="242">
        <v>1493.56</v>
      </c>
      <c r="E165" s="242">
        <v>3724.39</v>
      </c>
      <c r="F165" s="52">
        <f t="shared" si="31"/>
        <v>249.36326628993814</v>
      </c>
    </row>
    <row r="166" spans="1:6" ht="12.75" customHeight="1" x14ac:dyDescent="0.2">
      <c r="A166" s="53">
        <v>3212</v>
      </c>
      <c r="B166" s="85" t="s">
        <v>375</v>
      </c>
      <c r="C166" s="50" t="s">
        <v>376</v>
      </c>
      <c r="D166" s="242">
        <v>28231.35</v>
      </c>
      <c r="E166" s="242">
        <v>29321.59</v>
      </c>
      <c r="F166" s="52">
        <f t="shared" si="31"/>
        <v>103.86180611270804</v>
      </c>
    </row>
    <row r="167" spans="1:6" ht="12.75" customHeight="1" x14ac:dyDescent="0.2">
      <c r="A167" s="53">
        <v>3213</v>
      </c>
      <c r="B167" s="85" t="s">
        <v>377</v>
      </c>
      <c r="C167" s="50" t="s">
        <v>378</v>
      </c>
      <c r="D167" s="242">
        <v>124.42</v>
      </c>
      <c r="E167" s="242">
        <v>125</v>
      </c>
      <c r="F167" s="52">
        <f t="shared" si="31"/>
        <v>100.46616299630284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80551.45</v>
      </c>
      <c r="E169" s="51">
        <f t="shared" si="41"/>
        <v>89143.38</v>
      </c>
      <c r="F169" s="52">
        <f t="shared" si="31"/>
        <v>110.66638775590012</v>
      </c>
    </row>
    <row r="170" spans="1:6" ht="12.75" customHeight="1" x14ac:dyDescent="0.2">
      <c r="A170" s="53">
        <v>3221</v>
      </c>
      <c r="B170" s="85" t="s">
        <v>383</v>
      </c>
      <c r="C170" s="50" t="s">
        <v>384</v>
      </c>
      <c r="D170" s="242">
        <v>5064.4399999999996</v>
      </c>
      <c r="E170" s="242">
        <v>6630.11</v>
      </c>
      <c r="F170" s="52">
        <f t="shared" si="31"/>
        <v>130.9149678937849</v>
      </c>
    </row>
    <row r="171" spans="1:6" ht="12.75" customHeight="1" x14ac:dyDescent="0.2">
      <c r="A171" s="53">
        <v>3222</v>
      </c>
      <c r="B171" s="85" t="s">
        <v>385</v>
      </c>
      <c r="C171" s="50" t="s">
        <v>386</v>
      </c>
      <c r="D171" s="242">
        <v>48088.09</v>
      </c>
      <c r="E171" s="242">
        <v>56246.69</v>
      </c>
      <c r="F171" s="52">
        <f t="shared" si="31"/>
        <v>116.96594728549212</v>
      </c>
    </row>
    <row r="172" spans="1:6" ht="12.75" customHeight="1" x14ac:dyDescent="0.2">
      <c r="A172" s="53">
        <v>3223</v>
      </c>
      <c r="B172" s="85" t="s">
        <v>387</v>
      </c>
      <c r="C172" s="50" t="s">
        <v>388</v>
      </c>
      <c r="D172" s="242">
        <v>25854.75</v>
      </c>
      <c r="E172" s="242">
        <v>22111.16</v>
      </c>
      <c r="F172" s="52">
        <f t="shared" si="31"/>
        <v>85.520687687949021</v>
      </c>
    </row>
    <row r="173" spans="1:6" ht="12.75" customHeight="1" x14ac:dyDescent="0.2">
      <c r="A173" s="53">
        <v>3224</v>
      </c>
      <c r="B173" s="85" t="s">
        <v>389</v>
      </c>
      <c r="C173" s="50" t="s">
        <v>390</v>
      </c>
      <c r="D173" s="242">
        <v>947.81</v>
      </c>
      <c r="E173" s="242">
        <v>1619.53</v>
      </c>
      <c r="F173" s="52">
        <f t="shared" si="31"/>
        <v>170.87074413648307</v>
      </c>
    </row>
    <row r="174" spans="1:6" ht="12.75" customHeight="1" x14ac:dyDescent="0.2">
      <c r="A174" s="53">
        <v>3225</v>
      </c>
      <c r="B174" s="85" t="s">
        <v>391</v>
      </c>
      <c r="C174" s="50" t="s">
        <v>392</v>
      </c>
      <c r="D174" s="242">
        <v>266.10000000000002</v>
      </c>
      <c r="E174" s="242">
        <v>2207.91</v>
      </c>
      <c r="F174" s="52">
        <f t="shared" si="31"/>
        <v>829.72942502818478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330.26</v>
      </c>
      <c r="E176" s="242">
        <v>327.98</v>
      </c>
      <c r="F176" s="52">
        <f t="shared" si="31"/>
        <v>99.309634833161766</v>
      </c>
    </row>
    <row r="177" spans="1:6" ht="12.75" customHeight="1" x14ac:dyDescent="0.2">
      <c r="A177" s="53">
        <v>323</v>
      </c>
      <c r="B177" s="85" t="s">
        <v>397</v>
      </c>
      <c r="C177" s="50" t="s">
        <v>398</v>
      </c>
      <c r="D177" s="51">
        <f t="shared" ref="D177:E177" si="42">SUM(D178:D186)</f>
        <v>47599.1</v>
      </c>
      <c r="E177" s="51">
        <f t="shared" si="42"/>
        <v>34077.490000000005</v>
      </c>
      <c r="F177" s="52">
        <f t="shared" si="31"/>
        <v>71.592719190068735</v>
      </c>
    </row>
    <row r="178" spans="1:6" ht="12.75" customHeight="1" x14ac:dyDescent="0.2">
      <c r="A178" s="53">
        <v>3231</v>
      </c>
      <c r="B178" s="85" t="s">
        <v>399</v>
      </c>
      <c r="C178" s="50" t="s">
        <v>400</v>
      </c>
      <c r="D178" s="242">
        <v>2156.64</v>
      </c>
      <c r="E178" s="242">
        <v>1721.73</v>
      </c>
      <c r="F178" s="52">
        <f t="shared" si="31"/>
        <v>79.833908301802808</v>
      </c>
    </row>
    <row r="179" spans="1:6" ht="12.75" customHeight="1" x14ac:dyDescent="0.2">
      <c r="A179" s="53">
        <v>3232</v>
      </c>
      <c r="B179" s="85" t="s">
        <v>401</v>
      </c>
      <c r="C179" s="50" t="s">
        <v>402</v>
      </c>
      <c r="D179" s="242">
        <v>27535.32</v>
      </c>
      <c r="E179" s="242">
        <v>9259.56</v>
      </c>
      <c r="F179" s="52">
        <f t="shared" si="31"/>
        <v>33.62793677356936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1760.17</v>
      </c>
      <c r="E181" s="242">
        <v>2831.19</v>
      </c>
      <c r="F181" s="52">
        <f t="shared" si="31"/>
        <v>160.84753177249925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893.99</v>
      </c>
      <c r="E183" s="242">
        <v>1090.58</v>
      </c>
      <c r="F183" s="52">
        <f t="shared" si="31"/>
        <v>121.99017886106107</v>
      </c>
    </row>
    <row r="184" spans="1:6" ht="12.75" customHeight="1" x14ac:dyDescent="0.2">
      <c r="A184" s="53">
        <v>3237</v>
      </c>
      <c r="B184" s="85" t="s">
        <v>411</v>
      </c>
      <c r="C184" s="50" t="s">
        <v>412</v>
      </c>
      <c r="D184" s="242">
        <v>8408.59</v>
      </c>
      <c r="E184" s="242">
        <v>10763.8</v>
      </c>
      <c r="F184" s="52">
        <f t="shared" si="31"/>
        <v>128.00957116472557</v>
      </c>
    </row>
    <row r="185" spans="1:6" ht="12.75" customHeight="1" x14ac:dyDescent="0.2">
      <c r="A185" s="53">
        <v>3238</v>
      </c>
      <c r="B185" s="85" t="s">
        <v>413</v>
      </c>
      <c r="C185" s="50" t="s">
        <v>414</v>
      </c>
      <c r="D185" s="242">
        <v>4481.1899999999996</v>
      </c>
      <c r="E185" s="242">
        <v>4019.56</v>
      </c>
      <c r="F185" s="52">
        <f t="shared" si="31"/>
        <v>89.698495265766468</v>
      </c>
    </row>
    <row r="186" spans="1:6" ht="12.75" customHeight="1" x14ac:dyDescent="0.2">
      <c r="A186" s="53">
        <v>3239</v>
      </c>
      <c r="B186" s="85" t="s">
        <v>415</v>
      </c>
      <c r="C186" s="50" t="s">
        <v>416</v>
      </c>
      <c r="D186" s="242">
        <v>2363.1999999999998</v>
      </c>
      <c r="E186" s="242">
        <v>4391.07</v>
      </c>
      <c r="F186" s="52">
        <f t="shared" si="31"/>
        <v>185.81034190927556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6859.66</v>
      </c>
      <c r="E188" s="51">
        <f t="shared" si="43"/>
        <v>16151.15</v>
      </c>
      <c r="F188" s="52">
        <f t="shared" si="31"/>
        <v>235.45117396489039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2823.48</v>
      </c>
      <c r="E193" s="242">
        <v>3678.47</v>
      </c>
      <c r="F193" s="52">
        <f t="shared" si="31"/>
        <v>130.28142575828409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3983.09</v>
      </c>
      <c r="E195" s="242">
        <v>12419.59</v>
      </c>
      <c r="F195" s="52">
        <f t="shared" si="31"/>
        <v>311.80791797323184</v>
      </c>
    </row>
    <row r="196" spans="1:6" ht="12.75" customHeight="1" x14ac:dyDescent="0.2">
      <c r="A196" s="53">
        <v>34</v>
      </c>
      <c r="B196" s="232" t="s">
        <v>435</v>
      </c>
      <c r="C196" s="50" t="s">
        <v>436</v>
      </c>
      <c r="D196" s="51">
        <f t="shared" ref="D196:E196" si="44">D197+D202+D210</f>
        <v>81.98</v>
      </c>
      <c r="E196" s="51">
        <f t="shared" si="44"/>
        <v>39.49</v>
      </c>
      <c r="F196" s="52">
        <f t="shared" si="31"/>
        <v>48.170285435472067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81.98</v>
      </c>
      <c r="E210" s="51">
        <f t="shared" si="47"/>
        <v>39.49</v>
      </c>
      <c r="F210" s="52">
        <f t="shared" si="31"/>
        <v>48.170285435472067</v>
      </c>
    </row>
    <row r="211" spans="1:6" ht="12.75" customHeight="1" x14ac:dyDescent="0.2">
      <c r="A211" s="53">
        <v>3431</v>
      </c>
      <c r="B211" s="232" t="s">
        <v>465</v>
      </c>
      <c r="C211" s="50" t="s">
        <v>466</v>
      </c>
      <c r="D211" s="242">
        <v>68.86</v>
      </c>
      <c r="E211" s="242">
        <v>19.920000000000002</v>
      </c>
      <c r="F211" s="52">
        <f t="shared" si="31"/>
        <v>28.928260238164395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13.12</v>
      </c>
      <c r="E214" s="242">
        <v>19.57</v>
      </c>
      <c r="F214" s="52">
        <f t="shared" si="31"/>
        <v>149.16158536585365</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20557.61</v>
      </c>
      <c r="E252" s="51">
        <f t="shared" si="63"/>
        <v>23575.41</v>
      </c>
      <c r="F252" s="52">
        <f t="shared" ref="F252:F258" si="64">IF(D252&lt;&gt;0,IF(E252/D252&gt;=100,"&gt;&gt;100",E252/D252*100),"-")</f>
        <v>114.67972201048661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20557.61</v>
      </c>
      <c r="E259" s="51">
        <f t="shared" si="66"/>
        <v>23575.41</v>
      </c>
      <c r="F259" s="52">
        <f t="shared" ref="F259:F262" si="67">IF(D259&lt;&gt;0,IF(E259/D259&gt;=100,"&gt;&gt;100",E259/D259*100),"-")</f>
        <v>114.67972201048661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20557.61</v>
      </c>
      <c r="E261" s="242">
        <v>23575.41</v>
      </c>
      <c r="F261" s="52">
        <f t="shared" si="67"/>
        <v>114.67972201048661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354</v>
      </c>
      <c r="E263" s="51">
        <f t="shared" si="68"/>
        <v>332.02</v>
      </c>
      <c r="F263" s="52">
        <f t="shared" ref="F263:F267" si="69">IF(D263&lt;&gt;0,IF(E263/D263&gt;=100,"&gt;&gt;100",E263/D263*100),"-")</f>
        <v>93.790960451977398</v>
      </c>
    </row>
    <row r="264" spans="1:6" ht="12.75" customHeight="1" x14ac:dyDescent="0.2">
      <c r="A264" s="53">
        <v>381</v>
      </c>
      <c r="B264" s="85" t="s">
        <v>567</v>
      </c>
      <c r="C264" s="50" t="s">
        <v>568</v>
      </c>
      <c r="D264" s="51">
        <f t="shared" ref="D264:E264" si="70">SUM(D265:D267)</f>
        <v>354</v>
      </c>
      <c r="E264" s="51">
        <f t="shared" si="70"/>
        <v>332.02</v>
      </c>
      <c r="F264" s="52">
        <f t="shared" si="69"/>
        <v>93.790960451977398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354</v>
      </c>
      <c r="E266" s="242">
        <v>332.02</v>
      </c>
      <c r="F266" s="52">
        <f t="shared" si="69"/>
        <v>93.790960451977398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1015753.8300000001</v>
      </c>
      <c r="E289" s="51">
        <f t="shared" si="79"/>
        <v>1380321.07</v>
      </c>
      <c r="F289" s="52">
        <f t="shared" si="76"/>
        <v>135.89129858363418</v>
      </c>
    </row>
    <row r="290" spans="1:6" ht="12.75" customHeight="1" x14ac:dyDescent="0.2">
      <c r="A290" s="53" t="s">
        <v>608</v>
      </c>
      <c r="B290" s="85" t="s">
        <v>619</v>
      </c>
      <c r="C290" s="50" t="s">
        <v>620</v>
      </c>
      <c r="D290" s="51">
        <f>IF(D6&gt;=D289,D6-D289,0)</f>
        <v>33586.619999999879</v>
      </c>
      <c r="E290" s="51">
        <f>IF(E6&gt;=E289,E6-E289,0)</f>
        <v>42630.529999999795</v>
      </c>
      <c r="F290" s="52">
        <f t="shared" si="76"/>
        <v>126.92712157400759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11056.42</v>
      </c>
      <c r="E292" s="242">
        <v>44643.040000000001</v>
      </c>
      <c r="F292" s="52">
        <f t="shared" si="76"/>
        <v>403.77482042107664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274.39999999999998</v>
      </c>
      <c r="E294" s="242">
        <v>309.89999999999998</v>
      </c>
      <c r="F294" s="52">
        <f t="shared" si="76"/>
        <v>112.93731778425655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2231.1999999999998</v>
      </c>
      <c r="E350" s="51">
        <f t="shared" si="95"/>
        <v>23793.75</v>
      </c>
      <c r="F350" s="52">
        <f t="shared" si="81"/>
        <v>1066.4104517748297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2231.1999999999998</v>
      </c>
      <c r="E363" s="51">
        <f t="shared" si="99"/>
        <v>23793.75</v>
      </c>
      <c r="F363" s="52">
        <f t="shared" si="81"/>
        <v>1066.4104517748297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1549.04</v>
      </c>
      <c r="E369" s="51">
        <f t="shared" si="101"/>
        <v>21769.670000000002</v>
      </c>
      <c r="F369" s="52">
        <f t="shared" si="81"/>
        <v>1405.3652584826732</v>
      </c>
    </row>
    <row r="370" spans="1:6" ht="12.75" customHeight="1" x14ac:dyDescent="0.2">
      <c r="A370" s="53">
        <v>4221</v>
      </c>
      <c r="B370" s="85" t="s">
        <v>674</v>
      </c>
      <c r="C370" s="50" t="s">
        <v>766</v>
      </c>
      <c r="D370" s="242">
        <v>408.12</v>
      </c>
      <c r="E370" s="242">
        <v>9514.19</v>
      </c>
      <c r="F370" s="52">
        <f t="shared" si="81"/>
        <v>2331.2236597079291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1026.93</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8242.35</v>
      </c>
      <c r="F375" s="52" t="str">
        <f t="shared" si="81"/>
        <v>-</v>
      </c>
    </row>
    <row r="376" spans="1:6" ht="12.75" customHeight="1" x14ac:dyDescent="0.2">
      <c r="A376" s="53">
        <v>4227</v>
      </c>
      <c r="B376" s="232" t="s">
        <v>686</v>
      </c>
      <c r="C376" s="50" t="s">
        <v>773</v>
      </c>
      <c r="D376" s="242">
        <v>1140.92</v>
      </c>
      <c r="E376" s="242">
        <v>2986.2</v>
      </c>
      <c r="F376" s="52">
        <f t="shared" si="81"/>
        <v>261.73614276198151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682.16</v>
      </c>
      <c r="E383" s="51">
        <f t="shared" si="103"/>
        <v>2024.08</v>
      </c>
      <c r="F383" s="52">
        <f t="shared" si="81"/>
        <v>296.71631288847192</v>
      </c>
    </row>
    <row r="384" spans="1:6" ht="12.75" customHeight="1" x14ac:dyDescent="0.2">
      <c r="A384" s="53">
        <v>4241</v>
      </c>
      <c r="B384" s="85" t="s">
        <v>783</v>
      </c>
      <c r="C384" s="50" t="s">
        <v>784</v>
      </c>
      <c r="D384" s="242">
        <v>682.16</v>
      </c>
      <c r="E384" s="242">
        <v>2024.08</v>
      </c>
      <c r="F384" s="52">
        <f t="shared" si="81"/>
        <v>296.71631288847192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2231.1999999999998</v>
      </c>
      <c r="E408" s="51">
        <f t="shared" si="111"/>
        <v>23793.75</v>
      </c>
      <c r="F408" s="52">
        <f t="shared" si="81"/>
        <v>1066.4104517748297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3524.52</v>
      </c>
      <c r="E410" s="310">
        <v>5755.72</v>
      </c>
      <c r="F410" s="52">
        <f t="shared" si="81"/>
        <v>163.30507416612758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1049340.45</v>
      </c>
      <c r="E412" s="51">
        <f>E6+E298</f>
        <v>1422951.5999999999</v>
      </c>
      <c r="F412" s="52">
        <f t="shared" si="81"/>
        <v>135.60437892201716</v>
      </c>
    </row>
    <row r="413" spans="1:6" ht="12.75" customHeight="1" x14ac:dyDescent="0.2">
      <c r="A413" s="53" t="s">
        <v>608</v>
      </c>
      <c r="B413" s="85" t="s">
        <v>831</v>
      </c>
      <c r="C413" s="50" t="s">
        <v>832</v>
      </c>
      <c r="D413" s="51">
        <f t="shared" ref="D413:E413" si="112">D289+D350</f>
        <v>1017985.03</v>
      </c>
      <c r="E413" s="51">
        <f t="shared" si="112"/>
        <v>1404114.82</v>
      </c>
      <c r="F413" s="52">
        <f t="shared" si="81"/>
        <v>137.93079255792199</v>
      </c>
    </row>
    <row r="414" spans="1:6" ht="12.75" customHeight="1" x14ac:dyDescent="0.2">
      <c r="A414" s="53" t="s">
        <v>608</v>
      </c>
      <c r="B414" s="85" t="s">
        <v>833</v>
      </c>
      <c r="C414" s="50" t="s">
        <v>834</v>
      </c>
      <c r="D414" s="51">
        <f t="shared" ref="D414:E414" si="113">IF(D412&gt;=D413,D412-D413,0)</f>
        <v>31355.419999999925</v>
      </c>
      <c r="E414" s="51">
        <f t="shared" si="113"/>
        <v>18836.779999999795</v>
      </c>
      <c r="F414" s="52">
        <f t="shared" si="81"/>
        <v>60.0750364689736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7531.9</v>
      </c>
      <c r="E416" s="51">
        <f t="shared" si="115"/>
        <v>38887.32</v>
      </c>
      <c r="F416" s="52">
        <f t="shared" si="81"/>
        <v>516.30159720654819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274.39999999999998</v>
      </c>
      <c r="E418" s="62">
        <f t="shared" si="117"/>
        <v>309.89999999999998</v>
      </c>
      <c r="F418" s="57">
        <f t="shared" si="81"/>
        <v>112.93731778425655</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1049340.45</v>
      </c>
      <c r="E639" s="51">
        <f t="shared" si="180"/>
        <v>1422951.5999999999</v>
      </c>
      <c r="F639" s="52">
        <f t="shared" si="119"/>
        <v>135.60437892201716</v>
      </c>
    </row>
    <row r="640" spans="1:6" ht="12.75" customHeight="1" x14ac:dyDescent="0.2">
      <c r="A640" s="53" t="s">
        <v>608</v>
      </c>
      <c r="B640" s="85" t="s">
        <v>1277</v>
      </c>
      <c r="C640" s="50" t="s">
        <v>1278</v>
      </c>
      <c r="D640" s="51">
        <f t="shared" ref="D640:E640" si="181">D413+D528</f>
        <v>1017985.03</v>
      </c>
      <c r="E640" s="51">
        <f t="shared" si="181"/>
        <v>1404114.82</v>
      </c>
      <c r="F640" s="52">
        <f t="shared" si="119"/>
        <v>137.93079255792199</v>
      </c>
    </row>
    <row r="641" spans="1:6" ht="12.75" customHeight="1" x14ac:dyDescent="0.2">
      <c r="A641" s="53" t="s">
        <v>608</v>
      </c>
      <c r="B641" s="85" t="s">
        <v>1279</v>
      </c>
      <c r="C641" s="50" t="s">
        <v>1280</v>
      </c>
      <c r="D641" s="51">
        <f t="shared" ref="D641:E641" si="182">IF(D639&gt;=D640,D639-D640,0)</f>
        <v>31355.419999999925</v>
      </c>
      <c r="E641" s="51">
        <f t="shared" si="182"/>
        <v>18836.779999999795</v>
      </c>
      <c r="F641" s="52">
        <f t="shared" si="119"/>
        <v>60.0750364689736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7531.9</v>
      </c>
      <c r="E643" s="51">
        <f t="shared" si="184"/>
        <v>38887.32</v>
      </c>
      <c r="F643" s="52">
        <f t="shared" si="119"/>
        <v>516.30159720654819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38887.319999999927</v>
      </c>
      <c r="E645" s="51">
        <f t="shared" si="186"/>
        <v>57724.099999999795</v>
      </c>
      <c r="F645" s="52">
        <f t="shared" si="119"/>
        <v>148.43938846904311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85697.74</v>
      </c>
      <c r="E647" s="243">
        <v>101492.59</v>
      </c>
      <c r="F647" s="57">
        <f t="shared" si="119"/>
        <v>118.43088277473828</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43</v>
      </c>
      <c r="E654" s="262">
        <v>45</v>
      </c>
      <c r="F654" s="52">
        <f t="shared" si="188"/>
        <v>104.65116279069768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37</v>
      </c>
      <c r="F656" s="52">
        <f t="shared" si="188"/>
        <v>108.8235294117647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893842.08</v>
      </c>
      <c r="E675" s="242">
        <v>1240107.73</v>
      </c>
      <c r="F675" s="52">
        <f t="shared" si="188"/>
        <v>138.73901864186124</v>
      </c>
    </row>
    <row r="676" spans="1:6" ht="24" x14ac:dyDescent="0.2">
      <c r="A676" s="53">
        <v>63613</v>
      </c>
      <c r="B676" s="232" t="s">
        <v>1349</v>
      </c>
      <c r="C676" s="50" t="s">
        <v>1350</v>
      </c>
      <c r="D676" s="242">
        <v>63747.8</v>
      </c>
      <c r="E676" s="242">
        <v>86147.34</v>
      </c>
      <c r="F676" s="52">
        <f t="shared" si="188"/>
        <v>135.13774593005562</v>
      </c>
    </row>
    <row r="677" spans="1:6" ht="24" x14ac:dyDescent="0.2">
      <c r="A677" s="53">
        <v>63622</v>
      </c>
      <c r="B677" s="232" t="s">
        <v>1351</v>
      </c>
      <c r="C677" s="50" t="s">
        <v>1352</v>
      </c>
      <c r="D677" s="242">
        <v>1525.49</v>
      </c>
      <c r="E677" s="242">
        <v>31444.67</v>
      </c>
      <c r="F677" s="52">
        <f t="shared" si="188"/>
        <v>2061.2832598050459</v>
      </c>
    </row>
    <row r="678" spans="1:6" ht="24" x14ac:dyDescent="0.2">
      <c r="A678" s="53">
        <v>63623</v>
      </c>
      <c r="B678" s="232" t="s">
        <v>1353</v>
      </c>
      <c r="C678" s="50" t="s">
        <v>1354</v>
      </c>
      <c r="D678" s="242">
        <v>0</v>
      </c>
      <c r="E678" s="242">
        <v>635</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10617.82</v>
      </c>
      <c r="E694" s="242">
        <v>0</v>
      </c>
      <c r="F694" s="52">
        <f t="shared" si="188"/>
        <v>0</v>
      </c>
    </row>
    <row r="695" spans="1:6" ht="12.75" customHeight="1" x14ac:dyDescent="0.2">
      <c r="A695" s="53">
        <v>63812</v>
      </c>
      <c r="B695" s="232" t="s">
        <v>1372</v>
      </c>
      <c r="C695" s="50" t="s">
        <v>1373</v>
      </c>
      <c r="D695" s="242">
        <v>11797.26</v>
      </c>
      <c r="E695" s="242">
        <v>9727.7199999999993</v>
      </c>
      <c r="F695" s="52">
        <f t="shared" si="188"/>
        <v>82.457451984613371</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5769.49</v>
      </c>
      <c r="E710" s="242">
        <v>35</v>
      </c>
      <c r="F710" s="52">
        <f t="shared" si="188"/>
        <v>0.60663940833591878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608.75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6251.63</v>
      </c>
      <c r="E716" s="242">
        <v>0</v>
      </c>
      <c r="F716" s="52">
        <f t="shared" si="188"/>
        <v>0</v>
      </c>
    </row>
    <row r="717" spans="1:6" ht="12.75" customHeight="1" x14ac:dyDescent="0.2">
      <c r="A717" s="53">
        <v>31215</v>
      </c>
      <c r="B717" s="85" t="s">
        <v>1413</v>
      </c>
      <c r="C717" s="50" t="s">
        <v>1414</v>
      </c>
      <c r="D717" s="242">
        <v>1429.57</v>
      </c>
      <c r="E717" s="242">
        <v>2207.1999999999998</v>
      </c>
      <c r="F717" s="52">
        <f t="shared" si="188"/>
        <v>154.39607714207767</v>
      </c>
    </row>
    <row r="718" spans="1:6" ht="12.75" customHeight="1" x14ac:dyDescent="0.2">
      <c r="A718" s="53">
        <v>32121</v>
      </c>
      <c r="B718" s="85" t="s">
        <v>1415</v>
      </c>
      <c r="C718" s="50" t="s">
        <v>1416</v>
      </c>
      <c r="D718" s="242">
        <v>28231.35</v>
      </c>
      <c r="E718" s="242">
        <v>29321.59</v>
      </c>
      <c r="F718" s="52">
        <f t="shared" si="188"/>
        <v>103.86180611270804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893.99</v>
      </c>
      <c r="E720" s="242">
        <v>1090.58</v>
      </c>
      <c r="F720" s="52">
        <f t="shared" si="188"/>
        <v>121.99017886106107</v>
      </c>
    </row>
    <row r="721" spans="1:6" ht="12.75" customHeight="1" x14ac:dyDescent="0.2">
      <c r="A721" s="53" t="s">
        <v>1421</v>
      </c>
      <c r="B721" s="85" t="s">
        <v>1422</v>
      </c>
      <c r="C721" s="50" t="s">
        <v>1421</v>
      </c>
      <c r="D721" s="242">
        <v>264.77999999999997</v>
      </c>
      <c r="E721" s="242">
        <v>0</v>
      </c>
      <c r="F721" s="52">
        <f t="shared" si="188"/>
        <v>0</v>
      </c>
    </row>
    <row r="722" spans="1:6" ht="12.75" customHeight="1" x14ac:dyDescent="0.2">
      <c r="A722" s="53" t="s">
        <v>1423</v>
      </c>
      <c r="B722" s="85" t="s">
        <v>1424</v>
      </c>
      <c r="C722" s="50" t="s">
        <v>1423</v>
      </c>
      <c r="D722" s="242">
        <v>4993.8100000000004</v>
      </c>
      <c r="E722" s="242">
        <v>4993.8</v>
      </c>
      <c r="F722" s="52">
        <f t="shared" si="188"/>
        <v>99.999799752093082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20557.61</v>
      </c>
      <c r="E828" s="242">
        <v>23575.41</v>
      </c>
      <c r="F828" s="52">
        <f t="shared" si="190"/>
        <v>114.67972201048661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77" workbookViewId="0">
      <selection activeCell="F286" sqref="F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392018.92000000004</v>
      </c>
      <c r="E6" s="229">
        <f t="shared" si="0"/>
        <v>606179.30999999994</v>
      </c>
      <c r="F6" s="230">
        <f t="shared" ref="F6:F260" si="1">IF(D6&gt;0,IF(E6/D6&gt;=100,"&gt;&gt;100",E6/D6*100),"-")</f>
        <v>154.63011581175721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252742.04000000004</v>
      </c>
      <c r="E7" s="104">
        <f t="shared" si="2"/>
        <v>435007.79</v>
      </c>
      <c r="F7" s="93">
        <f t="shared" si="1"/>
        <v>172.11532754899025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17376.36</v>
      </c>
      <c r="E8" s="104">
        <f>E9+E10-E11</f>
        <v>17376.36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17376.36</v>
      </c>
      <c r="E9" s="247">
        <v>17376.36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235365.68000000005</v>
      </c>
      <c r="E12" s="104">
        <f t="shared" si="3"/>
        <v>417631.43</v>
      </c>
      <c r="F12" s="93">
        <f t="shared" si="1"/>
        <v>177.43939133351978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165237.96000000002</v>
      </c>
      <c r="E13" s="104">
        <f t="shared" si="4"/>
        <v>160749.97</v>
      </c>
      <c r="F13" s="93">
        <f t="shared" si="1"/>
        <v>97.283923137274257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64114</v>
      </c>
      <c r="E14" s="247">
        <v>64114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300486.15000000002</v>
      </c>
      <c r="E15" s="247">
        <v>300486.15000000002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819.74</v>
      </c>
      <c r="E17" s="247">
        <v>819.74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200181.93</v>
      </c>
      <c r="E18" s="247">
        <v>204669.92</v>
      </c>
      <c r="F18" s="93">
        <f t="shared" si="1"/>
        <v>102.24195560508385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52959.24000000002</v>
      </c>
      <c r="E19" s="104">
        <f t="shared" si="5"/>
        <v>214690.40000000002</v>
      </c>
      <c r="F19" s="93">
        <f t="shared" si="1"/>
        <v>405.38799272799224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91372.18</v>
      </c>
      <c r="E20" s="247">
        <v>257120.32</v>
      </c>
      <c r="F20" s="93">
        <f t="shared" si="1"/>
        <v>281.39891157242829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942</v>
      </c>
      <c r="E21" s="247">
        <v>942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3432.84</v>
      </c>
      <c r="E22" s="247">
        <v>9710.34</v>
      </c>
      <c r="F22" s="93">
        <f t="shared" si="1"/>
        <v>282.86608172824833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1026.93</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4555.32</v>
      </c>
      <c r="E25" s="247">
        <v>17487.669999999998</v>
      </c>
      <c r="F25" s="93">
        <f t="shared" si="1"/>
        <v>383.89553313488403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113161.55</v>
      </c>
      <c r="E26" s="247">
        <v>119867.75</v>
      </c>
      <c r="F26" s="93">
        <f t="shared" si="1"/>
        <v>105.92621787170641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160504.65</v>
      </c>
      <c r="E28" s="247">
        <v>191464.61</v>
      </c>
      <c r="F28" s="93">
        <f t="shared" si="1"/>
        <v>119.2891358599268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28924.67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32288</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3363.33</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17168.479999999996</v>
      </c>
      <c r="E35" s="104">
        <f t="shared" si="7"/>
        <v>13266.39</v>
      </c>
      <c r="F35" s="93">
        <f t="shared" si="1"/>
        <v>77.271779446986585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59822.71</v>
      </c>
      <c r="E36" s="247">
        <v>61781.39</v>
      </c>
      <c r="F36" s="93">
        <f t="shared" si="1"/>
        <v>103.27414120824683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42654.23</v>
      </c>
      <c r="E40" s="247">
        <v>48515</v>
      </c>
      <c r="F40" s="93">
        <f t="shared" si="1"/>
        <v>113.74018473666034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8994.9599999999991</v>
      </c>
      <c r="E54" s="247">
        <v>8994.9599999999991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8994.9599999999991</v>
      </c>
      <c r="E55" s="247">
        <v>8994.9599999999991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139276.88</v>
      </c>
      <c r="E68" s="104">
        <f t="shared" si="13"/>
        <v>171171.52</v>
      </c>
      <c r="F68" s="93">
        <f t="shared" si="1"/>
        <v>122.9001683552934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998.39</v>
      </c>
      <c r="E78" s="104">
        <f>E79+SUM(E82:E84)-E85+E86</f>
        <v>286.62</v>
      </c>
      <c r="F78" s="93">
        <f t="shared" si="1"/>
        <v>28.70822023457767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998.39</v>
      </c>
      <c r="E86" s="247">
        <v>286.62</v>
      </c>
      <c r="F86" s="93">
        <f t="shared" si="1"/>
        <v>28.70822023457767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52580.75</v>
      </c>
      <c r="E146" s="104">
        <f t="shared" si="26"/>
        <v>69392.31</v>
      </c>
      <c r="F146" s="93">
        <f t="shared" si="1"/>
        <v>131.97284177194123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274.39999999999998</v>
      </c>
      <c r="E159" s="247">
        <v>274.39999999999998</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35.5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52306.35</v>
      </c>
      <c r="E161" s="247">
        <v>69082.41</v>
      </c>
      <c r="F161" s="93">
        <f t="shared" si="1"/>
        <v>132.07270245390856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85697.74</v>
      </c>
      <c r="E170" s="104">
        <f t="shared" si="29"/>
        <v>101492.59</v>
      </c>
      <c r="F170" s="93">
        <f t="shared" si="1"/>
        <v>118.43088277473828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85697.74</v>
      </c>
      <c r="E173" s="247">
        <v>101492.59</v>
      </c>
      <c r="F173" s="93">
        <f t="shared" si="1"/>
        <v>118.43088277473828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392018.92000000004</v>
      </c>
      <c r="E175" s="104">
        <f t="shared" si="30"/>
        <v>606179.31000000006</v>
      </c>
      <c r="F175" s="93">
        <f t="shared" si="1"/>
        <v>154.63011581175726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100115.16</v>
      </c>
      <c r="E176" s="104">
        <f t="shared" si="31"/>
        <v>113137.52</v>
      </c>
      <c r="F176" s="93">
        <f t="shared" si="1"/>
        <v>113.00738070038543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99800.92</v>
      </c>
      <c r="E177" s="104">
        <f t="shared" si="32"/>
        <v>112834.82</v>
      </c>
      <c r="F177" s="93">
        <f t="shared" si="1"/>
        <v>113.05989964821967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83339.199999999997</v>
      </c>
      <c r="E178" s="247">
        <v>99162.21</v>
      </c>
      <c r="F178" s="93">
        <f t="shared" si="1"/>
        <v>118.98627536621422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9180.5499999999993</v>
      </c>
      <c r="E179" s="247">
        <v>6257.39</v>
      </c>
      <c r="F179" s="93">
        <f t="shared" si="1"/>
        <v>68.159206147779827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9.67</v>
      </c>
      <c r="E180" s="104">
        <f t="shared" si="33"/>
        <v>1.66</v>
      </c>
      <c r="F180" s="93">
        <f t="shared" si="1"/>
        <v>17.166494312306103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9.67</v>
      </c>
      <c r="E183" s="247">
        <v>1.66</v>
      </c>
      <c r="F183" s="93">
        <f t="shared" si="1"/>
        <v>17.166494312306103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6273.11</v>
      </c>
      <c r="E186" s="247">
        <v>7126.94</v>
      </c>
      <c r="F186" s="93">
        <f t="shared" si="1"/>
        <v>113.61095214335472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998.39</v>
      </c>
      <c r="E188" s="247">
        <v>286.62</v>
      </c>
      <c r="F188" s="93">
        <f t="shared" si="1"/>
        <v>28.70822023457767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314.24</v>
      </c>
      <c r="E189" s="247">
        <v>302.7</v>
      </c>
      <c r="F189" s="93">
        <f t="shared" si="1"/>
        <v>96.327647657841126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291903.76</v>
      </c>
      <c r="E237" s="104">
        <f t="shared" si="41"/>
        <v>493041.79000000004</v>
      </c>
      <c r="F237" s="93">
        <f t="shared" si="1"/>
        <v>168.90559751611283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252742.04</v>
      </c>
      <c r="E238" s="104">
        <f t="shared" si="42"/>
        <v>435007.79</v>
      </c>
      <c r="F238" s="93">
        <f t="shared" si="1"/>
        <v>172.11532754899025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252742.04</v>
      </c>
      <c r="E239" s="104">
        <f t="shared" si="43"/>
        <v>435007.79</v>
      </c>
      <c r="F239" s="93">
        <f t="shared" si="1"/>
        <v>172.11532754899025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252742.04</v>
      </c>
      <c r="E240" s="247">
        <v>435007.79</v>
      </c>
      <c r="F240" s="93">
        <f t="shared" si="1"/>
        <v>172.11532754899025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38887.32</v>
      </c>
      <c r="E245" s="104">
        <f t="shared" si="45"/>
        <v>57724.100000000006</v>
      </c>
      <c r="F245" s="93">
        <f t="shared" si="1"/>
        <v>148.43938846904339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44643.040000000001</v>
      </c>
      <c r="E246" s="104">
        <f t="shared" si="46"/>
        <v>81517.850000000006</v>
      </c>
      <c r="F246" s="93">
        <f t="shared" si="1"/>
        <v>182.59923607352906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44643.040000000001</v>
      </c>
      <c r="E247" s="247">
        <v>81517.850000000006</v>
      </c>
      <c r="F247" s="93">
        <f t="shared" si="1"/>
        <v>182.59923607352906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5755.72</v>
      </c>
      <c r="E250" s="104">
        <f t="shared" si="47"/>
        <v>23793.75</v>
      </c>
      <c r="F250" s="93">
        <f t="shared" si="1"/>
        <v>413.39311154816426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5755.72</v>
      </c>
      <c r="E252" s="247">
        <v>23793.75</v>
      </c>
      <c r="F252" s="93">
        <f t="shared" si="1"/>
        <v>413.39311154816426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274.39999999999998</v>
      </c>
      <c r="E255" s="247">
        <v>309.89999999999998</v>
      </c>
      <c r="F255" s="93">
        <f t="shared" si="1"/>
        <v>112.93731778425655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52580.75</v>
      </c>
      <c r="E264" s="247">
        <v>69392.31</v>
      </c>
      <c r="F264" s="93">
        <f t="shared" si="50"/>
        <v>131.97284177194123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998.39</v>
      </c>
      <c r="E268" s="247">
        <v>286.62</v>
      </c>
      <c r="F268" s="93">
        <f t="shared" si="50"/>
        <v>28.70822023457767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52306.35</v>
      </c>
      <c r="E286" s="247">
        <v>69082.41</v>
      </c>
      <c r="F286" s="93">
        <f t="shared" si="50"/>
        <v>132.07270245390856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13104.8</v>
      </c>
      <c r="E287" s="247">
        <v>11342.23</v>
      </c>
      <c r="F287" s="93">
        <f t="shared" si="50"/>
        <v>86.550195348269341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86696.12</v>
      </c>
      <c r="E288" s="247">
        <v>101492.59</v>
      </c>
      <c r="F288" s="93">
        <f t="shared" si="50"/>
        <v>117.0670498287582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314.24</v>
      </c>
      <c r="E289" s="247">
        <v>302.7</v>
      </c>
      <c r="F289" s="93">
        <f t="shared" si="50"/>
        <v>96.327647657841126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998.39</v>
      </c>
      <c r="E302" s="247">
        <v>286.62</v>
      </c>
      <c r="F302" s="93">
        <f t="shared" si="50"/>
        <v>28.70822023457767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1017985.0299999999</v>
      </c>
      <c r="E114" s="81">
        <f t="shared" si="22"/>
        <v>1404114.82</v>
      </c>
      <c r="F114" s="63">
        <f t="shared" si="1"/>
        <v>137.93079255792202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969896.94</v>
      </c>
      <c r="E115" s="81">
        <f t="shared" si="23"/>
        <v>1354258.74</v>
      </c>
      <c r="F115" s="63">
        <f t="shared" si="1"/>
        <v>139.62913832886204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418.2</v>
      </c>
      <c r="E116" s="249">
        <v>6390.61</v>
      </c>
      <c r="F116" s="63">
        <f t="shared" si="1"/>
        <v>1528.1229076996651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969478.74</v>
      </c>
      <c r="E117" s="311">
        <v>1347868.13</v>
      </c>
      <c r="F117" s="63">
        <f t="shared" si="1"/>
        <v>139.03018956351738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48088.09</v>
      </c>
      <c r="E126" s="249">
        <v>49856.08</v>
      </c>
      <c r="F126" s="63">
        <f t="shared" si="1"/>
        <v>103.67656523683932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1017985.0299999999</v>
      </c>
      <c r="E141" s="106">
        <f t="shared" si="28"/>
        <v>1404114.82</v>
      </c>
      <c r="F141" s="82">
        <f t="shared" si="1"/>
        <v>137.93079255792202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203209.45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203209.45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203209.45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203209.45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100115.16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1424991.44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1401197.69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1205216.21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166377.99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23575.41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5988.59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23793.75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1411969.08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1388163.79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1189393.2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169301.15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22721.58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6700.36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23805.29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113137.51999999979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113137.52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112834.82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9370</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9"/>
      <c r="D2" s="4"/>
      <c r="E2" s="4"/>
      <c r="F2" s="4"/>
      <c r="G2" s="4"/>
      <c r="H2" s="4"/>
      <c r="I2" s="4"/>
      <c r="J2" s="4"/>
      <c r="K2" s="4"/>
      <c r="L2" s="4"/>
      <c r="M2" s="4"/>
      <c r="N2" s="4"/>
      <c r="O2" s="4"/>
      <c r="P2" s="4"/>
      <c r="Q2" s="4"/>
    </row>
    <row r="3" spans="1:17" ht="18.75" customHeight="1" x14ac:dyDescent="0.2">
      <c r="A3" s="304" t="s">
        <v>3321</v>
      </c>
      <c r="B3" s="383" t="s">
        <v>3322</v>
      </c>
      <c r="C3" s="379"/>
      <c r="D3" s="4"/>
      <c r="E3" s="4"/>
      <c r="F3" s="4"/>
      <c r="G3" s="4"/>
      <c r="H3" s="4"/>
      <c r="I3" s="4"/>
      <c r="J3" s="4"/>
      <c r="K3" s="4"/>
      <c r="L3" s="4"/>
      <c r="M3" s="4"/>
      <c r="N3" s="4"/>
      <c r="O3" s="4"/>
      <c r="P3" s="4"/>
      <c r="Q3" s="4"/>
    </row>
    <row r="4" spans="1:17" ht="37.5" hidden="1" customHeight="1" x14ac:dyDescent="0.2">
      <c r="A4" s="305" t="s">
        <v>3323</v>
      </c>
      <c r="B4" s="378" t="s">
        <v>3324</v>
      </c>
      <c r="C4" s="379"/>
      <c r="D4" s="4"/>
      <c r="E4" s="4"/>
      <c r="F4" s="4"/>
      <c r="G4" s="4"/>
      <c r="H4" s="4"/>
      <c r="I4" s="4"/>
      <c r="J4" s="4"/>
      <c r="K4" s="4"/>
      <c r="L4" s="4"/>
      <c r="M4" s="4"/>
      <c r="N4" s="4"/>
      <c r="O4" s="4"/>
      <c r="P4" s="4"/>
      <c r="Q4" s="4"/>
    </row>
    <row r="5" spans="1:17" ht="48" hidden="1" customHeight="1" x14ac:dyDescent="0.2">
      <c r="A5" s="305" t="s">
        <v>3323</v>
      </c>
      <c r="B5" s="378" t="s">
        <v>3325</v>
      </c>
      <c r="C5" s="379"/>
      <c r="D5" s="4"/>
      <c r="E5" s="4"/>
      <c r="F5" s="4"/>
      <c r="G5" s="4"/>
      <c r="H5" s="4"/>
      <c r="I5" s="4"/>
      <c r="J5" s="4"/>
      <c r="K5" s="4"/>
      <c r="L5" s="4"/>
      <c r="M5" s="4"/>
      <c r="N5" s="4"/>
      <c r="O5" s="4"/>
      <c r="P5" s="4"/>
      <c r="Q5" s="4"/>
    </row>
    <row r="6" spans="1:17" ht="59.25" hidden="1" customHeight="1" x14ac:dyDescent="0.2">
      <c r="A6" s="305" t="s">
        <v>3323</v>
      </c>
      <c r="B6" s="378" t="s">
        <v>3326</v>
      </c>
      <c r="C6" s="379"/>
      <c r="D6" s="4"/>
      <c r="E6" s="4"/>
      <c r="F6" s="4"/>
      <c r="G6" s="4"/>
      <c r="H6" s="4"/>
      <c r="I6" s="4"/>
      <c r="J6" s="4"/>
      <c r="K6" s="4"/>
      <c r="L6" s="4"/>
      <c r="M6" s="4"/>
      <c r="N6" s="4"/>
      <c r="O6" s="4"/>
      <c r="P6" s="4"/>
      <c r="Q6" s="4"/>
    </row>
    <row r="7" spans="1:17" ht="48" hidden="1" customHeight="1" x14ac:dyDescent="0.2">
      <c r="A7" s="305" t="s">
        <v>3327</v>
      </c>
      <c r="B7" s="378" t="s">
        <v>3328</v>
      </c>
      <c r="C7" s="379"/>
      <c r="D7" s="4"/>
      <c r="E7" s="4"/>
      <c r="F7" s="4"/>
      <c r="G7" s="4"/>
      <c r="H7" s="4"/>
      <c r="I7" s="4"/>
      <c r="J7" s="4"/>
      <c r="K7" s="4"/>
      <c r="L7" s="4"/>
      <c r="M7" s="4"/>
      <c r="N7" s="4"/>
      <c r="O7" s="4"/>
      <c r="P7" s="4"/>
      <c r="Q7" s="4"/>
    </row>
    <row r="8" spans="1:17" ht="41.25" hidden="1" customHeight="1" x14ac:dyDescent="0.2">
      <c r="A8" s="305" t="s">
        <v>3329</v>
      </c>
      <c r="B8" s="378" t="s">
        <v>3330</v>
      </c>
      <c r="C8" s="379"/>
      <c r="D8" s="4"/>
      <c r="E8" s="4"/>
      <c r="F8" s="4"/>
      <c r="G8" s="4"/>
      <c r="H8" s="4"/>
      <c r="I8" s="4"/>
      <c r="J8" s="4"/>
      <c r="K8" s="4"/>
      <c r="L8" s="4"/>
      <c r="M8" s="4"/>
      <c r="N8" s="4"/>
      <c r="O8" s="4"/>
      <c r="P8" s="4"/>
      <c r="Q8" s="4"/>
    </row>
    <row r="9" spans="1:17" ht="59.25" hidden="1" customHeight="1" x14ac:dyDescent="0.2">
      <c r="A9" s="305" t="s">
        <v>3331</v>
      </c>
      <c r="B9" s="378" t="s">
        <v>3332</v>
      </c>
      <c r="C9" s="379"/>
      <c r="D9" s="4"/>
      <c r="E9" s="4"/>
      <c r="F9" s="4"/>
      <c r="G9" s="4"/>
      <c r="H9" s="4"/>
      <c r="I9" s="4"/>
      <c r="J9" s="4"/>
      <c r="K9" s="4"/>
      <c r="L9" s="4"/>
      <c r="M9" s="4"/>
      <c r="N9" s="4"/>
      <c r="O9" s="4"/>
      <c r="P9" s="4"/>
      <c r="Q9" s="4"/>
    </row>
    <row r="10" spans="1:17" ht="61.5" hidden="1" customHeight="1" x14ac:dyDescent="0.2">
      <c r="A10" s="305" t="s">
        <v>3331</v>
      </c>
      <c r="B10" s="378" t="s">
        <v>3333</v>
      </c>
      <c r="C10" s="379"/>
      <c r="D10" s="4"/>
      <c r="E10" s="4"/>
      <c r="F10" s="4"/>
      <c r="G10" s="4"/>
      <c r="H10" s="4"/>
      <c r="I10" s="4"/>
      <c r="J10" s="4"/>
      <c r="K10" s="4"/>
      <c r="L10" s="4"/>
      <c r="M10" s="4"/>
      <c r="N10" s="4"/>
      <c r="O10" s="4"/>
      <c r="P10" s="4"/>
      <c r="Q10" s="4"/>
    </row>
    <row r="11" spans="1:17" ht="43.5" hidden="1" customHeight="1" x14ac:dyDescent="0.2">
      <c r="A11" s="305" t="s">
        <v>3331</v>
      </c>
      <c r="B11" s="378" t="s">
        <v>3334</v>
      </c>
      <c r="C11" s="379"/>
      <c r="D11" s="4"/>
      <c r="E11" s="4"/>
      <c r="F11" s="4"/>
      <c r="G11" s="4"/>
      <c r="H11" s="4"/>
      <c r="I11" s="4"/>
      <c r="J11" s="4"/>
      <c r="K11" s="4"/>
      <c r="L11" s="4"/>
      <c r="M11" s="4"/>
      <c r="N11" s="4"/>
      <c r="O11" s="4"/>
      <c r="P11" s="4"/>
      <c r="Q11" s="4"/>
    </row>
    <row r="12" spans="1:17" ht="27.75" hidden="1" customHeight="1" x14ac:dyDescent="0.2">
      <c r="A12" s="305" t="s">
        <v>3335</v>
      </c>
      <c r="B12" s="378" t="s">
        <v>3336</v>
      </c>
      <c r="C12" s="379"/>
      <c r="D12" s="4"/>
      <c r="E12" s="4"/>
      <c r="F12" s="4"/>
      <c r="G12" s="4"/>
      <c r="H12" s="4"/>
      <c r="I12" s="4"/>
      <c r="J12" s="4"/>
      <c r="K12" s="4"/>
      <c r="L12" s="4"/>
      <c r="M12" s="4"/>
      <c r="N12" s="4"/>
      <c r="O12" s="4"/>
      <c r="P12" s="4"/>
      <c r="Q12" s="4"/>
    </row>
    <row r="13" spans="1:17" ht="27.75" hidden="1" customHeight="1" x14ac:dyDescent="0.2">
      <c r="A13" s="305" t="s">
        <v>3337</v>
      </c>
      <c r="B13" s="378" t="s">
        <v>3338</v>
      </c>
      <c r="C13" s="379"/>
      <c r="D13" s="4"/>
      <c r="E13" s="4"/>
      <c r="F13" s="4"/>
      <c r="G13" s="4"/>
      <c r="H13" s="4"/>
      <c r="I13" s="4"/>
      <c r="J13" s="4"/>
      <c r="K13" s="4"/>
      <c r="L13" s="4"/>
      <c r="M13" s="4"/>
      <c r="N13" s="4"/>
      <c r="O13" s="4"/>
      <c r="P13" s="4"/>
      <c r="Q13" s="4"/>
    </row>
    <row r="14" spans="1:17" ht="45.75" hidden="1" customHeight="1" x14ac:dyDescent="0.2">
      <c r="A14" s="305" t="s">
        <v>3339</v>
      </c>
      <c r="B14" s="378" t="s">
        <v>3340</v>
      </c>
      <c r="C14" s="379"/>
      <c r="D14" s="4"/>
      <c r="E14" s="4"/>
      <c r="F14" s="4"/>
      <c r="G14" s="4"/>
      <c r="H14" s="4"/>
      <c r="I14" s="4"/>
      <c r="J14" s="4"/>
      <c r="K14" s="4"/>
      <c r="L14" s="4"/>
      <c r="M14" s="4"/>
      <c r="N14" s="4"/>
      <c r="O14" s="4"/>
      <c r="P14" s="4"/>
      <c r="Q14" s="4"/>
    </row>
    <row r="15" spans="1:17" ht="45.75" hidden="1" customHeight="1" x14ac:dyDescent="0.2">
      <c r="A15" s="305" t="s">
        <v>3341</v>
      </c>
      <c r="B15" s="378" t="s">
        <v>3342</v>
      </c>
      <c r="C15" s="379"/>
      <c r="D15" s="4"/>
      <c r="E15" s="4"/>
      <c r="F15" s="4"/>
      <c r="G15" s="4"/>
      <c r="H15" s="4"/>
      <c r="I15" s="4"/>
      <c r="J15" s="4"/>
      <c r="K15" s="4"/>
      <c r="L15" s="4"/>
      <c r="M15" s="4"/>
      <c r="N15" s="4"/>
      <c r="O15" s="4"/>
      <c r="P15" s="4"/>
      <c r="Q15" s="4"/>
    </row>
    <row r="16" spans="1:17" ht="51" hidden="1" customHeight="1" x14ac:dyDescent="0.2">
      <c r="A16" s="305" t="s">
        <v>3343</v>
      </c>
      <c r="B16" s="378" t="s">
        <v>3344</v>
      </c>
      <c r="C16" s="379"/>
      <c r="D16" s="4"/>
      <c r="E16" s="4"/>
      <c r="F16" s="4"/>
      <c r="G16" s="4"/>
      <c r="H16" s="4"/>
      <c r="I16" s="4"/>
      <c r="J16" s="4"/>
      <c r="K16" s="4"/>
      <c r="L16" s="4"/>
      <c r="M16" s="4"/>
      <c r="N16" s="4"/>
      <c r="O16" s="4"/>
      <c r="P16" s="4"/>
      <c r="Q16" s="4"/>
    </row>
    <row r="17" spans="1:17" ht="27.75" hidden="1" customHeight="1" x14ac:dyDescent="0.2">
      <c r="A17" s="305" t="s">
        <v>3345</v>
      </c>
      <c r="B17" s="378" t="s">
        <v>3346</v>
      </c>
      <c r="C17" s="379"/>
      <c r="D17" s="4"/>
      <c r="E17" s="4"/>
      <c r="F17" s="4"/>
      <c r="G17" s="4"/>
      <c r="H17" s="4"/>
      <c r="I17" s="4"/>
      <c r="J17" s="4"/>
      <c r="K17" s="4"/>
      <c r="L17" s="4"/>
      <c r="M17" s="4"/>
      <c r="N17" s="4"/>
      <c r="O17" s="4"/>
      <c r="P17" s="4"/>
      <c r="Q17" s="4"/>
    </row>
    <row r="18" spans="1:17" ht="27.75" hidden="1" customHeight="1" x14ac:dyDescent="0.2">
      <c r="A18" s="305" t="s">
        <v>3347</v>
      </c>
      <c r="B18" s="378" t="s">
        <v>3348</v>
      </c>
      <c r="C18" s="379"/>
      <c r="D18" s="4"/>
      <c r="E18" s="4"/>
      <c r="F18" s="4"/>
      <c r="G18" s="4"/>
      <c r="H18" s="4"/>
      <c r="I18" s="4"/>
      <c r="J18" s="4"/>
      <c r="K18" s="4"/>
      <c r="L18" s="4"/>
      <c r="M18" s="4"/>
      <c r="N18" s="4"/>
      <c r="O18" s="4"/>
      <c r="P18" s="4"/>
      <c r="Q18" s="4"/>
    </row>
    <row r="19" spans="1:17" ht="45" hidden="1" customHeight="1" x14ac:dyDescent="0.2">
      <c r="A19" s="305" t="s">
        <v>3347</v>
      </c>
      <c r="B19" s="378" t="s">
        <v>3349</v>
      </c>
      <c r="C19" s="379"/>
      <c r="D19" s="4"/>
      <c r="E19" s="4"/>
      <c r="F19" s="4"/>
      <c r="G19" s="4"/>
      <c r="H19" s="4"/>
      <c r="I19" s="4"/>
      <c r="J19" s="4"/>
      <c r="K19" s="4"/>
      <c r="L19" s="4"/>
      <c r="M19" s="4"/>
      <c r="N19" s="4"/>
      <c r="O19" s="4"/>
      <c r="P19" s="4"/>
      <c r="Q19" s="4"/>
    </row>
    <row r="20" spans="1:17" ht="45" hidden="1" customHeight="1" x14ac:dyDescent="0.2">
      <c r="A20" s="305" t="s">
        <v>3350</v>
      </c>
      <c r="B20" s="378" t="s">
        <v>3351</v>
      </c>
      <c r="C20" s="379"/>
      <c r="D20" s="4"/>
      <c r="E20" s="4"/>
      <c r="F20" s="4"/>
      <c r="G20" s="4"/>
      <c r="H20" s="4"/>
      <c r="I20" s="4"/>
      <c r="J20" s="4"/>
      <c r="K20" s="4"/>
      <c r="L20" s="4"/>
      <c r="M20" s="4"/>
      <c r="N20" s="4"/>
      <c r="O20" s="4"/>
      <c r="P20" s="4"/>
      <c r="Q20" s="4"/>
    </row>
    <row r="21" spans="1:17" ht="30" hidden="1" customHeight="1" x14ac:dyDescent="0.2">
      <c r="A21" s="305" t="s">
        <v>3352</v>
      </c>
      <c r="B21" s="378" t="s">
        <v>3353</v>
      </c>
      <c r="C21" s="379"/>
      <c r="D21" s="4"/>
      <c r="E21" s="4"/>
      <c r="F21" s="4"/>
      <c r="G21" s="4"/>
      <c r="H21" s="4"/>
      <c r="I21" s="4"/>
      <c r="J21" s="4"/>
      <c r="K21" s="4"/>
      <c r="L21" s="4"/>
      <c r="M21" s="4"/>
      <c r="N21" s="4"/>
      <c r="O21" s="4"/>
      <c r="P21" s="4"/>
      <c r="Q21" s="4"/>
    </row>
    <row r="22" spans="1:17" ht="30" hidden="1" customHeight="1" x14ac:dyDescent="0.2">
      <c r="A22" s="305" t="s">
        <v>3354</v>
      </c>
      <c r="B22" s="378" t="s">
        <v>3355</v>
      </c>
      <c r="C22" s="379"/>
      <c r="D22" s="4"/>
      <c r="E22" s="4"/>
      <c r="F22" s="4"/>
      <c r="G22" s="4"/>
      <c r="H22" s="4"/>
      <c r="I22" s="4"/>
      <c r="J22" s="4"/>
      <c r="K22" s="4"/>
      <c r="L22" s="4"/>
      <c r="M22" s="4"/>
      <c r="N22" s="4"/>
      <c r="O22" s="4"/>
      <c r="P22" s="4"/>
      <c r="Q22" s="4"/>
    </row>
    <row r="23" spans="1:17" ht="30" hidden="1" customHeight="1" x14ac:dyDescent="0.2">
      <c r="A23" s="305" t="s">
        <v>3356</v>
      </c>
      <c r="B23" s="378" t="s">
        <v>3357</v>
      </c>
      <c r="C23" s="379"/>
      <c r="D23" s="4"/>
      <c r="E23" s="4"/>
      <c r="F23" s="4"/>
      <c r="G23" s="4"/>
      <c r="H23" s="4"/>
      <c r="I23" s="4"/>
      <c r="J23" s="4"/>
      <c r="K23" s="4"/>
      <c r="L23" s="4"/>
      <c r="M23" s="4"/>
      <c r="N23" s="4"/>
      <c r="O23" s="4"/>
      <c r="P23" s="4"/>
      <c r="Q23" s="4"/>
    </row>
    <row r="24" spans="1:17" ht="30" hidden="1" customHeight="1" x14ac:dyDescent="0.2">
      <c r="A24" s="305" t="s">
        <v>3358</v>
      </c>
      <c r="B24" s="378" t="s">
        <v>3359</v>
      </c>
      <c r="C24" s="379"/>
      <c r="D24" s="4"/>
      <c r="E24" s="4"/>
      <c r="F24" s="4"/>
      <c r="G24" s="4"/>
      <c r="H24" s="4"/>
      <c r="I24" s="4"/>
      <c r="J24" s="4"/>
      <c r="K24" s="4"/>
      <c r="L24" s="4"/>
      <c r="M24" s="4"/>
      <c r="N24" s="4"/>
      <c r="O24" s="4"/>
      <c r="P24" s="4"/>
      <c r="Q24" s="4"/>
    </row>
    <row r="25" spans="1:17" ht="30" hidden="1" customHeight="1" x14ac:dyDescent="0.2">
      <c r="A25" s="305" t="s">
        <v>3360</v>
      </c>
      <c r="B25" s="378" t="s">
        <v>3361</v>
      </c>
      <c r="C25" s="379"/>
      <c r="D25" s="4"/>
      <c r="E25" s="4"/>
      <c r="F25" s="4"/>
      <c r="G25" s="4"/>
      <c r="H25" s="4"/>
      <c r="I25" s="4"/>
      <c r="J25" s="4"/>
      <c r="K25" s="4"/>
      <c r="L25" s="4"/>
      <c r="M25" s="4"/>
      <c r="N25" s="4"/>
      <c r="O25" s="4"/>
      <c r="P25" s="4"/>
      <c r="Q25" s="4"/>
    </row>
    <row r="26" spans="1:17" ht="30" hidden="1" customHeight="1" x14ac:dyDescent="0.2">
      <c r="A26" s="305" t="s">
        <v>3362</v>
      </c>
      <c r="B26" s="378" t="s">
        <v>3363</v>
      </c>
      <c r="C26" s="379"/>
      <c r="D26" s="4"/>
      <c r="E26" s="4"/>
      <c r="F26" s="4"/>
      <c r="G26" s="4"/>
      <c r="H26" s="4"/>
      <c r="I26" s="4"/>
      <c r="J26" s="4"/>
      <c r="K26" s="4"/>
      <c r="L26" s="4"/>
      <c r="M26" s="4"/>
      <c r="N26" s="4"/>
      <c r="O26" s="4"/>
      <c r="P26" s="4"/>
      <c r="Q26" s="4"/>
    </row>
    <row r="27" spans="1:17" ht="70.5" hidden="1" customHeight="1" x14ac:dyDescent="0.2">
      <c r="A27" s="305" t="s">
        <v>3364</v>
      </c>
      <c r="B27" s="378" t="s">
        <v>3365</v>
      </c>
      <c r="C27" s="379"/>
      <c r="D27" s="4"/>
      <c r="E27" s="4"/>
      <c r="F27" s="4"/>
      <c r="G27" s="4"/>
      <c r="H27" s="4"/>
      <c r="I27" s="4"/>
      <c r="J27" s="4"/>
      <c r="K27" s="4"/>
      <c r="L27" s="4"/>
      <c r="M27" s="4"/>
      <c r="N27" s="4"/>
      <c r="O27" s="4"/>
      <c r="P27" s="4"/>
      <c r="Q27" s="4"/>
    </row>
    <row r="28" spans="1:17" ht="48" hidden="1" customHeight="1" x14ac:dyDescent="0.2">
      <c r="A28" s="305" t="s">
        <v>3366</v>
      </c>
      <c r="B28" s="378" t="s">
        <v>3367</v>
      </c>
      <c r="C28" s="379"/>
      <c r="D28" s="4"/>
      <c r="E28" s="4"/>
      <c r="F28" s="4"/>
      <c r="G28" s="4"/>
      <c r="H28" s="4"/>
      <c r="I28" s="4"/>
      <c r="J28" s="4"/>
      <c r="K28" s="4"/>
      <c r="L28" s="4"/>
      <c r="M28" s="4"/>
      <c r="N28" s="4"/>
      <c r="O28" s="4"/>
      <c r="P28" s="4"/>
      <c r="Q28" s="4"/>
    </row>
    <row r="29" spans="1:17" ht="100.5" hidden="1" customHeight="1" x14ac:dyDescent="0.2">
      <c r="A29" s="305" t="s">
        <v>3368</v>
      </c>
      <c r="B29" s="378" t="s">
        <v>3369</v>
      </c>
      <c r="C29" s="379"/>
      <c r="D29" s="4"/>
      <c r="E29" s="4"/>
      <c r="F29" s="4"/>
      <c r="G29" s="4"/>
      <c r="H29" s="4"/>
      <c r="I29" s="4"/>
      <c r="J29" s="4"/>
      <c r="K29" s="4"/>
      <c r="L29" s="4"/>
      <c r="M29" s="4"/>
      <c r="N29" s="4"/>
      <c r="O29" s="4"/>
      <c r="P29" s="4"/>
      <c r="Q29" s="4"/>
    </row>
    <row r="30" spans="1:17" ht="45" hidden="1" customHeight="1" x14ac:dyDescent="0.2">
      <c r="A30" s="305" t="s">
        <v>3370</v>
      </c>
      <c r="B30" s="378" t="s">
        <v>3371</v>
      </c>
      <c r="C30" s="379"/>
      <c r="D30" s="4"/>
      <c r="E30" s="4"/>
      <c r="F30" s="4"/>
      <c r="G30" s="4"/>
      <c r="H30" s="4"/>
      <c r="I30" s="4"/>
      <c r="J30" s="4"/>
      <c r="K30" s="4"/>
      <c r="L30" s="4"/>
      <c r="M30" s="4"/>
      <c r="N30" s="4"/>
      <c r="O30" s="4"/>
      <c r="P30" s="4"/>
      <c r="Q30" s="4"/>
    </row>
    <row r="31" spans="1:17" ht="45" hidden="1" customHeight="1" x14ac:dyDescent="0.2">
      <c r="A31" s="305" t="s">
        <v>3372</v>
      </c>
      <c r="B31" s="378" t="s">
        <v>3373</v>
      </c>
      <c r="C31" s="379"/>
      <c r="D31" s="4"/>
      <c r="E31" s="4"/>
      <c r="F31" s="4"/>
      <c r="G31" s="4"/>
      <c r="H31" s="4"/>
      <c r="I31" s="4"/>
      <c r="J31" s="4"/>
      <c r="K31" s="4"/>
      <c r="L31" s="4"/>
      <c r="M31" s="4"/>
      <c r="N31" s="4"/>
      <c r="O31" s="4"/>
      <c r="P31" s="4"/>
      <c r="Q31" s="4"/>
    </row>
    <row r="32" spans="1:17" ht="45" hidden="1" customHeight="1" x14ac:dyDescent="0.2">
      <c r="A32" s="305" t="s">
        <v>3374</v>
      </c>
      <c r="B32" s="378" t="s">
        <v>3375</v>
      </c>
      <c r="C32" s="379"/>
      <c r="D32" s="4"/>
      <c r="E32" s="4"/>
      <c r="F32" s="4"/>
      <c r="G32" s="4"/>
      <c r="H32" s="4"/>
      <c r="I32" s="4"/>
      <c r="J32" s="4"/>
      <c r="K32" s="4"/>
      <c r="L32" s="4"/>
      <c r="M32" s="4"/>
      <c r="N32" s="4"/>
      <c r="O32" s="4"/>
      <c r="P32" s="4"/>
      <c r="Q32" s="4"/>
    </row>
    <row r="33" spans="1:17" ht="72" hidden="1" customHeight="1" x14ac:dyDescent="0.2">
      <c r="A33" s="305" t="s">
        <v>3376</v>
      </c>
      <c r="B33" s="378" t="s">
        <v>3377</v>
      </c>
      <c r="C33" s="379"/>
      <c r="D33" s="4"/>
      <c r="E33" s="4"/>
      <c r="F33" s="4"/>
      <c r="G33" s="4"/>
      <c r="H33" s="4"/>
      <c r="I33" s="4"/>
      <c r="J33" s="4"/>
      <c r="K33" s="4"/>
      <c r="L33" s="4"/>
      <c r="M33" s="4"/>
      <c r="N33" s="4"/>
      <c r="O33" s="4"/>
      <c r="P33" s="4"/>
      <c r="Q33" s="4"/>
    </row>
    <row r="34" spans="1:17" ht="79.5" hidden="1" customHeight="1" x14ac:dyDescent="0.2">
      <c r="A34" s="305" t="s">
        <v>3378</v>
      </c>
      <c r="B34" s="378" t="s">
        <v>3379</v>
      </c>
      <c r="C34" s="379"/>
      <c r="D34" s="4"/>
      <c r="E34" s="4"/>
      <c r="F34" s="4"/>
      <c r="G34" s="4"/>
      <c r="H34" s="4"/>
      <c r="I34" s="4"/>
      <c r="J34" s="4"/>
      <c r="K34" s="4"/>
      <c r="L34" s="4"/>
      <c r="M34" s="4"/>
      <c r="N34" s="4"/>
      <c r="O34" s="4"/>
      <c r="P34" s="4"/>
      <c r="Q34" s="4"/>
    </row>
    <row r="35" spans="1:17" ht="70.5" hidden="1" customHeight="1" x14ac:dyDescent="0.2">
      <c r="A35" s="305" t="s">
        <v>3380</v>
      </c>
      <c r="B35" s="378" t="s">
        <v>3381</v>
      </c>
      <c r="C35" s="379"/>
      <c r="D35" s="4"/>
      <c r="E35" s="4"/>
      <c r="F35" s="4"/>
      <c r="G35" s="4"/>
      <c r="H35" s="4"/>
      <c r="I35" s="4"/>
      <c r="J35" s="4"/>
      <c r="K35" s="4"/>
      <c r="L35" s="4"/>
      <c r="M35" s="4"/>
      <c r="N35" s="4"/>
      <c r="O35" s="4"/>
      <c r="P35" s="4"/>
      <c r="Q35" s="4"/>
    </row>
    <row r="36" spans="1:17" ht="45.75" hidden="1" customHeight="1" x14ac:dyDescent="0.2">
      <c r="A36" s="305" t="s">
        <v>3382</v>
      </c>
      <c r="B36" s="378" t="s">
        <v>3383</v>
      </c>
      <c r="C36" s="379"/>
      <c r="D36" s="4"/>
      <c r="E36" s="4"/>
      <c r="F36" s="4"/>
      <c r="G36" s="4"/>
      <c r="H36" s="4"/>
      <c r="I36" s="4"/>
      <c r="J36" s="4"/>
      <c r="K36" s="4"/>
      <c r="L36" s="4"/>
      <c r="M36" s="4"/>
      <c r="N36" s="4"/>
      <c r="O36" s="4"/>
      <c r="P36" s="4"/>
      <c r="Q36" s="4"/>
    </row>
    <row r="37" spans="1:17" ht="54.75" hidden="1" customHeight="1" x14ac:dyDescent="0.2">
      <c r="A37" s="305" t="s">
        <v>3384</v>
      </c>
      <c r="B37" s="378" t="s">
        <v>3385</v>
      </c>
      <c r="C37" s="379"/>
      <c r="D37" s="4"/>
      <c r="E37" s="4"/>
      <c r="F37" s="4"/>
      <c r="G37" s="4"/>
      <c r="H37" s="4"/>
      <c r="I37" s="4"/>
      <c r="J37" s="4"/>
      <c r="K37" s="4"/>
      <c r="L37" s="4"/>
      <c r="M37" s="4"/>
      <c r="N37" s="4"/>
      <c r="O37" s="4"/>
      <c r="P37" s="4"/>
      <c r="Q37" s="4"/>
    </row>
    <row r="38" spans="1:17" ht="37.5" hidden="1" customHeight="1" x14ac:dyDescent="0.2">
      <c r="A38" s="305" t="s">
        <v>3386</v>
      </c>
      <c r="B38" s="378" t="s">
        <v>3387</v>
      </c>
      <c r="C38" s="379"/>
      <c r="D38" s="4"/>
      <c r="E38" s="4"/>
      <c r="F38" s="4"/>
      <c r="G38" s="4"/>
      <c r="H38" s="4"/>
      <c r="I38" s="4"/>
      <c r="J38" s="4"/>
      <c r="K38" s="4"/>
      <c r="L38" s="4"/>
      <c r="M38" s="4"/>
      <c r="N38" s="4"/>
      <c r="O38" s="4"/>
      <c r="P38" s="4"/>
      <c r="Q38" s="4"/>
    </row>
    <row r="39" spans="1:17" ht="61.5" hidden="1" customHeight="1" x14ac:dyDescent="0.2">
      <c r="A39" s="305" t="s">
        <v>3388</v>
      </c>
      <c r="B39" s="378" t="s">
        <v>3389</v>
      </c>
      <c r="C39" s="379"/>
      <c r="D39" s="4"/>
      <c r="E39" s="4"/>
      <c r="F39" s="4"/>
      <c r="G39" s="4"/>
      <c r="H39" s="4"/>
      <c r="I39" s="4"/>
      <c r="J39" s="4"/>
      <c r="K39" s="4"/>
      <c r="L39" s="4"/>
      <c r="M39" s="4"/>
      <c r="N39" s="4"/>
      <c r="O39" s="4"/>
      <c r="P39" s="4"/>
      <c r="Q39" s="4"/>
    </row>
    <row r="40" spans="1:17" ht="53.25" hidden="1" customHeight="1" x14ac:dyDescent="0.2">
      <c r="A40" s="305" t="s">
        <v>3390</v>
      </c>
      <c r="B40" s="378" t="s">
        <v>3391</v>
      </c>
      <c r="C40" s="379"/>
      <c r="D40" s="4"/>
      <c r="E40" s="4"/>
      <c r="F40" s="4"/>
      <c r="G40" s="4"/>
      <c r="H40" s="4"/>
      <c r="I40" s="4"/>
      <c r="J40" s="4"/>
      <c r="K40" s="4"/>
      <c r="L40" s="4"/>
      <c r="M40" s="4"/>
      <c r="N40" s="4"/>
      <c r="O40" s="4"/>
      <c r="P40" s="4"/>
      <c r="Q40" s="4"/>
    </row>
    <row r="41" spans="1:17" ht="73.5" hidden="1" customHeight="1" x14ac:dyDescent="0.2">
      <c r="A41" s="305" t="s">
        <v>3392</v>
      </c>
      <c r="B41" s="378" t="s">
        <v>3393</v>
      </c>
      <c r="C41" s="379"/>
      <c r="D41" s="4"/>
      <c r="E41" s="4"/>
      <c r="F41" s="4"/>
      <c r="G41" s="4"/>
      <c r="H41" s="4"/>
      <c r="I41" s="4"/>
      <c r="J41" s="4"/>
      <c r="K41" s="4"/>
      <c r="L41" s="4"/>
      <c r="M41" s="4"/>
      <c r="N41" s="4"/>
      <c r="O41" s="4"/>
      <c r="P41" s="4"/>
      <c r="Q41" s="4"/>
    </row>
    <row r="42" spans="1:17" ht="57.75" hidden="1" customHeight="1" x14ac:dyDescent="0.2">
      <c r="A42" s="305" t="s">
        <v>3394</v>
      </c>
      <c r="B42" s="378" t="s">
        <v>3395</v>
      </c>
      <c r="C42" s="379"/>
      <c r="D42" s="4"/>
      <c r="E42" s="4"/>
      <c r="F42" s="4"/>
      <c r="G42" s="4"/>
      <c r="H42" s="4"/>
      <c r="I42" s="4"/>
      <c r="J42" s="4"/>
      <c r="K42" s="4"/>
      <c r="L42" s="4"/>
      <c r="M42" s="4"/>
      <c r="N42" s="4"/>
      <c r="O42" s="4"/>
      <c r="P42" s="4"/>
      <c r="Q42" s="4"/>
    </row>
    <row r="43" spans="1:17" ht="84" hidden="1" customHeight="1" x14ac:dyDescent="0.2">
      <c r="A43" s="305" t="s">
        <v>3396</v>
      </c>
      <c r="B43" s="378" t="s">
        <v>3397</v>
      </c>
      <c r="C43" s="379"/>
      <c r="D43" s="4"/>
      <c r="E43" s="4"/>
      <c r="F43" s="4"/>
      <c r="G43" s="4"/>
      <c r="H43" s="4"/>
      <c r="I43" s="4"/>
      <c r="J43" s="4"/>
      <c r="K43" s="4"/>
      <c r="L43" s="4"/>
      <c r="M43" s="4"/>
      <c r="N43" s="4"/>
      <c r="O43" s="4"/>
      <c r="P43" s="4"/>
      <c r="Q43" s="4"/>
    </row>
    <row r="44" spans="1:17" ht="48" hidden="1" customHeight="1" x14ac:dyDescent="0.2">
      <c r="A44" s="305" t="s">
        <v>3398</v>
      </c>
      <c r="B44" s="378" t="s">
        <v>3399</v>
      </c>
      <c r="C44" s="379"/>
      <c r="D44" s="4"/>
      <c r="E44" s="4"/>
      <c r="F44" s="4"/>
      <c r="G44" s="4"/>
      <c r="H44" s="4"/>
      <c r="I44" s="4"/>
      <c r="J44" s="4"/>
      <c r="K44" s="4"/>
      <c r="L44" s="4"/>
      <c r="M44" s="4"/>
      <c r="N44" s="4"/>
      <c r="O44" s="4"/>
      <c r="P44" s="4"/>
      <c r="Q44" s="4"/>
    </row>
    <row r="45" spans="1:17" ht="57" hidden="1" customHeight="1" x14ac:dyDescent="0.2">
      <c r="A45" s="305" t="s">
        <v>3400</v>
      </c>
      <c r="B45" s="378" t="s">
        <v>3401</v>
      </c>
      <c r="C45" s="379"/>
      <c r="D45" s="4"/>
      <c r="E45" s="4"/>
      <c r="F45" s="4"/>
      <c r="G45" s="4"/>
      <c r="H45" s="4"/>
      <c r="I45" s="4"/>
      <c r="J45" s="4"/>
      <c r="K45" s="4"/>
      <c r="L45" s="4"/>
      <c r="M45" s="4"/>
      <c r="N45" s="4"/>
      <c r="O45" s="4"/>
      <c r="P45" s="4"/>
      <c r="Q45" s="4"/>
    </row>
    <row r="46" spans="1:17" ht="73.5" hidden="1" customHeight="1" x14ac:dyDescent="0.2">
      <c r="A46" s="305" t="s">
        <v>3402</v>
      </c>
      <c r="B46" s="387" t="s">
        <v>3403</v>
      </c>
      <c r="C46" s="379"/>
      <c r="D46" s="41"/>
      <c r="E46" s="4"/>
      <c r="F46" s="4"/>
      <c r="G46" s="4"/>
      <c r="H46" s="4"/>
      <c r="I46" s="4"/>
      <c r="J46" s="4"/>
      <c r="K46" s="4"/>
      <c r="L46" s="4"/>
      <c r="M46" s="4"/>
      <c r="N46" s="4"/>
      <c r="O46" s="4"/>
      <c r="P46" s="4"/>
      <c r="Q46" s="4"/>
    </row>
    <row r="47" spans="1:17" ht="66" hidden="1" customHeight="1" x14ac:dyDescent="0.2">
      <c r="A47" s="46" t="s">
        <v>3404</v>
      </c>
      <c r="B47" s="388" t="s">
        <v>3405</v>
      </c>
      <c r="C47" s="388"/>
      <c r="D47" s="4"/>
      <c r="E47" s="4"/>
      <c r="F47" s="4"/>
      <c r="G47" s="4"/>
      <c r="H47" s="4"/>
      <c r="I47" s="4"/>
      <c r="J47" s="4"/>
      <c r="K47" s="4"/>
      <c r="L47" s="4"/>
      <c r="M47" s="4"/>
      <c r="N47" s="4"/>
      <c r="O47" s="4"/>
      <c r="P47" s="4"/>
      <c r="Q47" s="4"/>
    </row>
    <row r="48" spans="1:17" ht="123.75" customHeight="1" x14ac:dyDescent="0.2">
      <c r="A48" s="267" t="s">
        <v>3406</v>
      </c>
      <c r="B48" s="386" t="s">
        <v>3407</v>
      </c>
      <c r="C48" s="385"/>
      <c r="D48" s="4"/>
      <c r="E48" s="4"/>
      <c r="F48" s="4"/>
      <c r="G48" s="4"/>
      <c r="H48" s="4"/>
      <c r="I48" s="4"/>
      <c r="J48" s="4"/>
      <c r="K48" s="4"/>
      <c r="L48" s="4"/>
      <c r="M48" s="4"/>
      <c r="N48" s="4"/>
      <c r="O48" s="4"/>
      <c r="P48" s="4"/>
      <c r="Q48" s="4"/>
    </row>
    <row r="49" spans="1:17" ht="34.5" customHeight="1" x14ac:dyDescent="0.2">
      <c r="A49" s="267" t="s">
        <v>3408</v>
      </c>
      <c r="B49" s="384" t="s">
        <v>3409</v>
      </c>
      <c r="C49" s="385"/>
      <c r="D49" s="4"/>
      <c r="E49" s="4"/>
      <c r="F49" s="4"/>
      <c r="G49" s="4"/>
      <c r="H49" s="4"/>
      <c r="I49" s="4"/>
      <c r="J49" s="4"/>
      <c r="K49" s="4"/>
      <c r="L49" s="4"/>
      <c r="M49" s="4"/>
      <c r="N49" s="4"/>
      <c r="O49" s="4"/>
      <c r="P49" s="4"/>
      <c r="Q49" s="4"/>
    </row>
    <row r="50" spans="1:17" ht="34.5" customHeight="1" x14ac:dyDescent="0.2">
      <c r="A50" s="267" t="s">
        <v>3410</v>
      </c>
      <c r="B50" s="384" t="s">
        <v>3411</v>
      </c>
      <c r="C50" s="385"/>
      <c r="D50" s="4"/>
      <c r="E50" s="4"/>
      <c r="F50" s="4"/>
      <c r="G50" s="4"/>
      <c r="H50" s="4"/>
      <c r="I50" s="4"/>
      <c r="J50" s="4"/>
      <c r="K50" s="4"/>
      <c r="L50" s="4"/>
      <c r="M50" s="4"/>
      <c r="N50" s="4"/>
      <c r="O50" s="4"/>
      <c r="P50" s="4"/>
      <c r="Q50" s="4"/>
    </row>
    <row r="51" spans="1:17" ht="31.5" customHeight="1" x14ac:dyDescent="0.2">
      <c r="A51" s="306" t="s">
        <v>3412</v>
      </c>
      <c r="B51" s="378" t="s">
        <v>3413</v>
      </c>
      <c r="C51" s="379"/>
      <c r="D51" s="4"/>
      <c r="E51" s="4"/>
      <c r="F51" s="4"/>
      <c r="G51" s="4"/>
      <c r="H51" s="4"/>
      <c r="I51" s="4"/>
      <c r="J51" s="4"/>
      <c r="K51" s="4"/>
      <c r="L51" s="4"/>
      <c r="M51" s="4"/>
      <c r="N51" s="4"/>
      <c r="O51" s="4"/>
      <c r="P51" s="4"/>
      <c r="Q51" s="4"/>
    </row>
    <row r="52" spans="1:17" ht="31.5" customHeight="1" x14ac:dyDescent="0.2">
      <c r="A52" s="306" t="s">
        <v>3414</v>
      </c>
      <c r="B52" s="378" t="s">
        <v>3415</v>
      </c>
      <c r="C52" s="379"/>
      <c r="D52" s="4"/>
      <c r="E52" s="4"/>
      <c r="F52" s="4"/>
      <c r="G52" s="4"/>
      <c r="H52" s="4"/>
      <c r="I52" s="4"/>
      <c r="J52" s="4"/>
      <c r="K52" s="4"/>
      <c r="L52" s="4"/>
      <c r="M52" s="4"/>
      <c r="N52" s="4"/>
      <c r="O52" s="4"/>
      <c r="P52" s="4"/>
      <c r="Q52" s="4"/>
    </row>
    <row r="53" spans="1:17" ht="31.5" customHeight="1" x14ac:dyDescent="0.2">
      <c r="A53" s="306" t="s">
        <v>3416</v>
      </c>
      <c r="B53" s="376" t="s">
        <v>3417</v>
      </c>
      <c r="C53" s="377"/>
      <c r="D53" s="4"/>
      <c r="E53" s="4"/>
      <c r="F53" s="4"/>
      <c r="G53" s="4"/>
      <c r="H53" s="4"/>
      <c r="I53" s="4"/>
      <c r="J53" s="4"/>
      <c r="K53" s="4"/>
      <c r="L53" s="4"/>
      <c r="M53" s="4"/>
      <c r="N53" s="4"/>
      <c r="O53" s="4"/>
      <c r="P53" s="4"/>
      <c r="Q53" s="4"/>
    </row>
    <row r="54" spans="1:17" ht="31.5" customHeight="1" x14ac:dyDescent="0.2">
      <c r="A54" s="306" t="s">
        <v>3418</v>
      </c>
      <c r="B54" s="376" t="s">
        <v>3419</v>
      </c>
      <c r="C54" s="377"/>
      <c r="D54" s="4"/>
      <c r="E54" s="4"/>
      <c r="F54" s="4"/>
      <c r="G54" s="4"/>
      <c r="H54" s="4"/>
      <c r="I54" s="4"/>
      <c r="J54" s="4"/>
      <c r="K54" s="4"/>
      <c r="L54" s="4"/>
      <c r="M54" s="4"/>
      <c r="N54" s="4"/>
      <c r="O54" s="4"/>
      <c r="P54" s="4"/>
      <c r="Q54" s="4"/>
    </row>
    <row r="55" spans="1:17" ht="54.6" customHeight="1" x14ac:dyDescent="0.2">
      <c r="A55" s="306" t="s">
        <v>3420</v>
      </c>
      <c r="B55" s="376" t="s">
        <v>3421</v>
      </c>
      <c r="C55" s="377"/>
      <c r="D55" s="4"/>
      <c r="E55" s="4"/>
      <c r="F55" s="4"/>
      <c r="G55" s="4"/>
      <c r="H55" s="4"/>
      <c r="I55" s="4"/>
      <c r="J55" s="4"/>
      <c r="K55" s="4"/>
      <c r="L55" s="4"/>
      <c r="M55" s="4"/>
      <c r="N55" s="4"/>
      <c r="O55" s="4"/>
      <c r="P55" s="4"/>
      <c r="Q55" s="4"/>
    </row>
    <row r="56" spans="1:17" ht="54.6" customHeight="1" x14ac:dyDescent="0.2">
      <c r="A56" s="306" t="s">
        <v>3422</v>
      </c>
      <c r="B56" s="376" t="s">
        <v>3423</v>
      </c>
      <c r="C56" s="377"/>
      <c r="D56" s="4"/>
      <c r="E56" s="4"/>
      <c r="F56" s="4"/>
      <c r="G56" s="4"/>
      <c r="H56" s="4"/>
      <c r="I56" s="4"/>
      <c r="J56" s="4"/>
      <c r="K56" s="4"/>
      <c r="L56" s="4"/>
      <c r="M56" s="4"/>
      <c r="N56" s="4"/>
      <c r="O56" s="4"/>
      <c r="P56" s="4"/>
      <c r="Q56" s="4"/>
    </row>
    <row r="57" spans="1:17" ht="54" customHeight="1" x14ac:dyDescent="0.2">
      <c r="A57" s="306" t="s">
        <v>3424</v>
      </c>
      <c r="B57" s="376" t="s">
        <v>3425</v>
      </c>
      <c r="C57" s="37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2025-02-21T09:05:23Z</dcterms:modified>
</cp:coreProperties>
</file>